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tharat\Desktop\PharmaAvenue\Balance\"/>
    </mc:Choice>
  </mc:AlternateContent>
  <bookViews>
    <workbookView xWindow="240" yWindow="75" windowWidth="20055" windowHeight="7935"/>
  </bookViews>
  <sheets>
    <sheet name="SALE" sheetId="5" r:id="rId1"/>
  </sheets>
  <calcPr calcId="152511"/>
</workbook>
</file>

<file path=xl/calcChain.xml><?xml version="1.0" encoding="utf-8"?>
<calcChain xmlns="http://schemas.openxmlformats.org/spreadsheetml/2006/main">
  <c r="N135" i="5" l="1"/>
  <c r="M135" i="5"/>
  <c r="N134" i="5"/>
  <c r="M134" i="5"/>
  <c r="N129" i="5"/>
  <c r="M129" i="5"/>
  <c r="N126" i="5"/>
  <c r="M126" i="5"/>
  <c r="N114" i="5"/>
  <c r="M114" i="5"/>
  <c r="N112" i="5"/>
  <c r="M112" i="5"/>
  <c r="N111" i="5"/>
  <c r="M111" i="5"/>
  <c r="N105" i="5"/>
  <c r="M105" i="5"/>
  <c r="L98" i="5"/>
  <c r="N98" i="5"/>
  <c r="M98" i="5"/>
  <c r="N97" i="5"/>
  <c r="M97" i="5"/>
  <c r="N95" i="5"/>
  <c r="M95" i="5"/>
  <c r="N89" i="5"/>
  <c r="M89" i="5"/>
  <c r="L89" i="5"/>
  <c r="K89" i="5"/>
  <c r="N87" i="5"/>
  <c r="M87" i="5"/>
  <c r="N74" i="5"/>
  <c r="M74" i="5"/>
  <c r="N62" i="5"/>
  <c r="K63" i="5"/>
  <c r="M62" i="5"/>
  <c r="N49" i="5"/>
  <c r="M49" i="5"/>
  <c r="K43" i="5"/>
  <c r="L43" i="5" s="1"/>
  <c r="M35" i="5"/>
  <c r="N35" i="5"/>
  <c r="M33" i="5"/>
  <c r="N33" i="5" s="1"/>
  <c r="M32" i="5"/>
  <c r="N32" i="5" s="1"/>
  <c r="K32" i="5"/>
  <c r="L32" i="5" s="1"/>
  <c r="M26" i="5"/>
  <c r="N26" i="5" s="1"/>
  <c r="M10" i="5"/>
  <c r="N10" i="5" s="1"/>
  <c r="J10" i="5"/>
  <c r="L3" i="5"/>
  <c r="L4" i="5"/>
  <c r="L5" i="5"/>
  <c r="L6" i="5"/>
  <c r="L7" i="5"/>
  <c r="L8" i="5"/>
  <c r="L9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4" i="5"/>
  <c r="L35" i="5"/>
  <c r="L36" i="5"/>
  <c r="L37" i="5"/>
  <c r="L38" i="5"/>
  <c r="L39" i="5"/>
  <c r="L40" i="5"/>
  <c r="L41" i="5"/>
  <c r="L42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90" i="5"/>
  <c r="L91" i="5"/>
  <c r="L92" i="5"/>
  <c r="L93" i="5"/>
  <c r="L94" i="5"/>
  <c r="L95" i="5"/>
  <c r="L96" i="5"/>
  <c r="L97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8" i="5"/>
  <c r="L129" i="5"/>
  <c r="L130" i="5"/>
  <c r="L131" i="5"/>
  <c r="L132" i="5"/>
  <c r="L133" i="5"/>
  <c r="L136" i="5"/>
  <c r="L137" i="5"/>
  <c r="L2" i="5"/>
  <c r="K3" i="5"/>
  <c r="K4" i="5"/>
  <c r="K5" i="5"/>
  <c r="K6" i="5"/>
  <c r="K7" i="5"/>
  <c r="K8" i="5"/>
  <c r="K9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7" i="5"/>
  <c r="K28" i="5"/>
  <c r="K29" i="5"/>
  <c r="K30" i="5"/>
  <c r="K31" i="5"/>
  <c r="K34" i="5"/>
  <c r="K36" i="5"/>
  <c r="K37" i="5"/>
  <c r="K38" i="5"/>
  <c r="K39" i="5"/>
  <c r="K40" i="5"/>
  <c r="K41" i="5"/>
  <c r="K42" i="5"/>
  <c r="K44" i="5"/>
  <c r="K45" i="5"/>
  <c r="K46" i="5"/>
  <c r="K47" i="5"/>
  <c r="K48" i="5"/>
  <c r="K50" i="5"/>
  <c r="K51" i="5"/>
  <c r="K52" i="5"/>
  <c r="K53" i="5"/>
  <c r="K54" i="5"/>
  <c r="K55" i="5"/>
  <c r="K56" i="5"/>
  <c r="K57" i="5"/>
  <c r="K58" i="5"/>
  <c r="K59" i="5"/>
  <c r="K60" i="5"/>
  <c r="K61" i="5"/>
  <c r="K64" i="5"/>
  <c r="K65" i="5"/>
  <c r="K66" i="5"/>
  <c r="K67" i="5"/>
  <c r="K68" i="5"/>
  <c r="K69" i="5"/>
  <c r="K70" i="5"/>
  <c r="K71" i="5"/>
  <c r="K72" i="5"/>
  <c r="K73" i="5"/>
  <c r="K75" i="5"/>
  <c r="K76" i="5"/>
  <c r="K77" i="5"/>
  <c r="K78" i="5"/>
  <c r="K79" i="5"/>
  <c r="K80" i="5"/>
  <c r="K81" i="5"/>
  <c r="K82" i="5"/>
  <c r="K83" i="5"/>
  <c r="K84" i="5"/>
  <c r="K85" i="5"/>
  <c r="K86" i="5"/>
  <c r="K88" i="5"/>
  <c r="K90" i="5"/>
  <c r="K91" i="5"/>
  <c r="K92" i="5"/>
  <c r="K93" i="5"/>
  <c r="K94" i="5"/>
  <c r="K96" i="5"/>
  <c r="K98" i="5"/>
  <c r="K99" i="5"/>
  <c r="K100" i="5"/>
  <c r="K101" i="5"/>
  <c r="K102" i="5"/>
  <c r="K103" i="5"/>
  <c r="K104" i="5"/>
  <c r="K106" i="5"/>
  <c r="K107" i="5"/>
  <c r="K108" i="5"/>
  <c r="K109" i="5"/>
  <c r="K110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7" i="5"/>
  <c r="K128" i="5"/>
  <c r="K130" i="5"/>
  <c r="K131" i="5"/>
  <c r="K132" i="5"/>
  <c r="K133" i="5"/>
  <c r="K136" i="5"/>
  <c r="K137" i="5"/>
  <c r="K2" i="5"/>
  <c r="J127" i="5"/>
  <c r="L127" i="5" s="1"/>
</calcChain>
</file>

<file path=xl/sharedStrings.xml><?xml version="1.0" encoding="utf-8"?>
<sst xmlns="http://schemas.openxmlformats.org/spreadsheetml/2006/main" count="286" uniqueCount="155">
  <si>
    <t>ชื่อสินค้า</t>
  </si>
  <si>
    <t>หน่วย</t>
  </si>
  <si>
    <t>Expiry Date 1</t>
  </si>
  <si>
    <t>จำนวน</t>
  </si>
  <si>
    <t>Expiry Date 2</t>
  </si>
  <si>
    <t>ซอง</t>
  </si>
  <si>
    <t>ขวด</t>
  </si>
  <si>
    <t>แผง</t>
  </si>
  <si>
    <t>กล่อง</t>
  </si>
  <si>
    <t>Aerius Syr 0.5mg/ml 60ml</t>
  </si>
  <si>
    <t>Aerius Tab 5mg 10's</t>
  </si>
  <si>
    <t>กระปุก</t>
  </si>
  <si>
    <t>Ammeltz Yoko Yoko 48ml</t>
  </si>
  <si>
    <t>Ammeltz Yoko Yoko 82ml</t>
  </si>
  <si>
    <t>Amoksiklav Tab 625mg 10's</t>
  </si>
  <si>
    <t>Amoxil Tab 500mg 10's</t>
  </si>
  <si>
    <t>Annylyn Tab 21's (ส้ม)</t>
  </si>
  <si>
    <t>Annylyn Tab 28's (ม่วง)</t>
  </si>
  <si>
    <t>หลอด</t>
  </si>
  <si>
    <t>เม็ด</t>
  </si>
  <si>
    <t>Bebidol Sol 120ml</t>
  </si>
  <si>
    <t>Betnovate-N Cre 15g</t>
  </si>
  <si>
    <t>Bioflor 250mg cap 10's</t>
  </si>
  <si>
    <t>Bioflor Powd 25mg 10's</t>
  </si>
  <si>
    <t>Bisolvon Elix 4mg/5ml 125ml</t>
  </si>
  <si>
    <t>Bisolvon Elix 4mg/5ml 60ml</t>
  </si>
  <si>
    <t>Bisolvon EX Elix 125ml</t>
  </si>
  <si>
    <t>Bisolvon EX Elix 60ml</t>
  </si>
  <si>
    <t>Broncet syrup 60ml</t>
  </si>
  <si>
    <t>Canesten Supp 500mg 1's</t>
  </si>
  <si>
    <t>Cerazette 28's</t>
  </si>
  <si>
    <t>Controloc Tab 20mg 14's</t>
  </si>
  <si>
    <t>Cravit Tab 500mg 5's</t>
  </si>
  <si>
    <t>Crestor Tab 10mg 28's</t>
  </si>
  <si>
    <t>Dermacombin Cre 15g</t>
  </si>
  <si>
    <t>Dermazin cream 25g</t>
  </si>
  <si>
    <t>Dermovate cream 5g</t>
  </si>
  <si>
    <t>Diclohof Tab 500mg 10's</t>
  </si>
  <si>
    <t>Difflam Forte Spr 15ml</t>
  </si>
  <si>
    <t>Disento PF Syr 60ml</t>
  </si>
  <si>
    <t>Ditap Drop 15ml</t>
  </si>
  <si>
    <t>Dulcolax Tab 10's</t>
  </si>
  <si>
    <t>Duphalac Syr 10g/15ml 100ml</t>
  </si>
  <si>
    <t>Epiduo Gel 0.1%/2.5% 15g</t>
  </si>
  <si>
    <t>Esperson Cre 5g</t>
  </si>
  <si>
    <t>EVRA Patch 3's</t>
  </si>
  <si>
    <t>Exluton Tab 0.5mg 28's</t>
  </si>
  <si>
    <t>Feldene Tab 10mg 10's</t>
  </si>
  <si>
    <t>Fenafex Tab 180mg 10's</t>
  </si>
  <si>
    <t>Fenafex Tab 60mg 10's</t>
  </si>
  <si>
    <t>Flagyl Tab 400mg 1's</t>
  </si>
  <si>
    <t>Flemex Kids Syr 100mg/5ml 60ml</t>
  </si>
  <si>
    <t>Flemex Syr 250mg/5ml 120ml</t>
  </si>
  <si>
    <t>Flemex Syr 250mg/5ml 60ml</t>
  </si>
  <si>
    <t>Fucidin Oint 2% 15g (ส้ม)</t>
  </si>
  <si>
    <t>Glucose Inj 50% 20ml</t>
  </si>
  <si>
    <t>Glymorin Adult Supp 12's</t>
  </si>
  <si>
    <t>Glymorin Children Supp 12's</t>
  </si>
  <si>
    <t>Ibiamox Syr 125mg/5ml 60ml</t>
  </si>
  <si>
    <t>Ibiamox Syr 250mg/5ml 60ml</t>
  </si>
  <si>
    <t>Ibiamox Tab 250mg 10's</t>
  </si>
  <si>
    <t>Ibiamox Tab 500mg 10's</t>
  </si>
  <si>
    <t>Isodine Spr 25ml</t>
  </si>
  <si>
    <t>Iyafin Tab 4's</t>
  </si>
  <si>
    <t>Kamistad-gel N 10g</t>
  </si>
  <si>
    <t>Klacid Tab 250mg 10's</t>
  </si>
  <si>
    <t>Klacid Tab 500mg 10's</t>
  </si>
  <si>
    <t>Koolcapp Tab 8's</t>
  </si>
  <si>
    <t>9//9/18</t>
  </si>
  <si>
    <t>Lamisil Cre 5g</t>
  </si>
  <si>
    <t>Legalon Tab 140mg 10's</t>
  </si>
  <si>
    <t>Legalon Tab 70mg 10's</t>
  </si>
  <si>
    <t>Levopront Syr 60mg/10ml 60ml</t>
  </si>
  <si>
    <t>Longanoid 90g</t>
  </si>
  <si>
    <t>Lyrica Tab 75mg 14's</t>
  </si>
  <si>
    <t>Margaret Tab 28's</t>
  </si>
  <si>
    <t>Meliane ED Tab 28's</t>
  </si>
  <si>
    <t>Meliane Tab 21's</t>
  </si>
  <si>
    <t>Minidiab Tab 5mg 15's</t>
  </si>
  <si>
    <t>Mobic Tab 7.5mg 10's</t>
  </si>
  <si>
    <t>Mucolid Syr 30mg/5ml 60ml</t>
  </si>
  <si>
    <t>Mucosolvan Syr 30mg/5ml 60ml</t>
  </si>
  <si>
    <t>Myda-B Cre 15g</t>
  </si>
  <si>
    <t>Myda-B Cre 5g</t>
  </si>
  <si>
    <t>Mydocalm Tab 50mg 10's</t>
  </si>
  <si>
    <t>Myonal Tab 50mg 10's</t>
  </si>
  <si>
    <t>Nasol Neb 14ml</t>
  </si>
  <si>
    <t>Nasolin PL Syr 60ml &lt;ผลไม้รวม&gt;</t>
  </si>
  <si>
    <t>Nexium Tab 20mg 14's</t>
  </si>
  <si>
    <t>Norvasc Tab 10mg 10's</t>
  </si>
  <si>
    <t>Norvasc Tab 5mg 10's</t>
  </si>
  <si>
    <t>Noxzy Tab 2mg 4's</t>
  </si>
  <si>
    <t>Nurofen Gel 50g</t>
  </si>
  <si>
    <t>N-Zen Gel 1% 30g</t>
  </si>
  <si>
    <t>Oilezz Tab 22's</t>
  </si>
  <si>
    <t>Olyne-Dek Powd (ซอง) 1's &lt;ส้ม&gt;</t>
  </si>
  <si>
    <t>Panadol Syr 120mg/5ml 60ml &lt;สตรอ&gt;</t>
  </si>
  <si>
    <t>Panadol Syr 250mg/5ml 60ml &lt;ส้ม&gt;</t>
  </si>
  <si>
    <t>Pariet Tab 10mg 14's</t>
  </si>
  <si>
    <t>Pariet Tab 20mg 14's</t>
  </si>
  <si>
    <t>Pernazene-Oxy 0.05% Spr 15ml</t>
  </si>
  <si>
    <t>Plavix Tab 75mg 14's</t>
  </si>
  <si>
    <t>Preme Tab 21's</t>
  </si>
  <si>
    <t>Quadriderm Cre 15g</t>
  </si>
  <si>
    <t>Quadriderm Cre 5g</t>
  </si>
  <si>
    <t>Quemox Tab 500mg 1's &lt;ช็อค&gt;</t>
  </si>
  <si>
    <t>Reparil Gel N 20g (กลาง)</t>
  </si>
  <si>
    <t>Reparil-Dragees Tab 20mg 10's</t>
  </si>
  <si>
    <t>Rifadin Tab 300mg 3's</t>
  </si>
  <si>
    <t>Rulid Tab 150mg 10's</t>
  </si>
  <si>
    <t>Salazopyrin Tab 500mg 100's</t>
  </si>
  <si>
    <t>Salmol Expectorant Syr 60ml</t>
  </si>
  <si>
    <t>Sara Drop 60mg/0.6ml 15ml &lt;องุ่น&gt;</t>
  </si>
  <si>
    <t>Sara Syr 160mg/5ml 60ml &lt;องุ่น&gt;</t>
  </si>
  <si>
    <t>Sara Syr 250mg/5ml 60ml &lt;ส้ม&gt;</t>
  </si>
  <si>
    <t>Saridon Tab 500mg 10's</t>
  </si>
  <si>
    <t>Scheriproct-N Cre 10g</t>
  </si>
  <si>
    <t>Singulair Tab 10mg 7's</t>
  </si>
  <si>
    <t>Sinufen Tab 10's</t>
  </si>
  <si>
    <t>Solcoseryl Jelly 10% 20g</t>
  </si>
  <si>
    <t>Sporal Tab 100mg 4's</t>
  </si>
  <si>
    <t>Synalar-N Cre 15g</t>
  </si>
  <si>
    <t>Tempra Drop 80mg/0.8ml 15ml</t>
  </si>
  <si>
    <t>Tempra Kids Syr 120mg/5ml 60ml &lt;สตรอ&gt;</t>
  </si>
  <si>
    <t>Tiffy Syr 60ml</t>
  </si>
  <si>
    <t>Tobradex Eye Drop 5ml</t>
  </si>
  <si>
    <t>Tonaf Cre 1% 5g (แดง)</t>
  </si>
  <si>
    <t>Tonaf Cre 2% 5g (เขียว)</t>
  </si>
  <si>
    <t>Topicort Cre 15g</t>
  </si>
  <si>
    <t>Transamin Tab 250mg 100's</t>
  </si>
  <si>
    <t>Travocort Cre 10g</t>
  </si>
  <si>
    <t>Travocort Cre 5g</t>
  </si>
  <si>
    <t>Travogen Cre 1% 10g</t>
  </si>
  <si>
    <t>Travogen Cre 1% 5g</t>
  </si>
  <si>
    <t>Triquilar ED Tab 28's</t>
  </si>
  <si>
    <t>Tylenol Drop 80mg/0.8ml 15ml</t>
  </si>
  <si>
    <t>Uniren Spr 60ml</t>
  </si>
  <si>
    <t>Urispas Tab 200mg 15's</t>
  </si>
  <si>
    <t>Virogon Tab 800mg 5's</t>
  </si>
  <si>
    <t>Voltaren SR100 Tab 100mg 10's</t>
  </si>
  <si>
    <t>Voltaren Tab 25mg 10's</t>
  </si>
  <si>
    <t>Xyzal Tab 5mg 10's</t>
  </si>
  <si>
    <t>Zema Cre 10g</t>
  </si>
  <si>
    <t>Zema Cre 5g</t>
  </si>
  <si>
    <t>Zema Lot 15ml</t>
  </si>
  <si>
    <t>Zyloric Tab 100mg 25's</t>
  </si>
  <si>
    <t>Zymafluor Tab 0.25mg 100's</t>
  </si>
  <si>
    <t>Zyrtec Syr 1mg/ml 75ml</t>
  </si>
  <si>
    <t>น้ำมันมวย 120ml</t>
  </si>
  <si>
    <t>ยอดรวม</t>
  </si>
  <si>
    <t>ราคาทุน</t>
  </si>
  <si>
    <t>ราคาลด 20%/หน่วย</t>
  </si>
  <si>
    <t>ยอดรวมลด 20%</t>
  </si>
  <si>
    <t>ราคาลด 50%/หน่วย</t>
  </si>
  <si>
    <t>ยอดรวมลด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</si>
</sst>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_);\-#,##0.00"/>
  </numFmts>
  <fonts count="15" x14ac:knownFonts="1">
    <font>
      <sz val="11"/>
      <color theme="1"/>
      <name val="Calibri"/>
      <family val="2"/>
      <scheme val="minor"/>
    </font>
    <font>
      <b/>
      <sz val="14.05"/>
      <name val="Angsana New"/>
      <family val="1"/>
    </font>
    <font>
      <b/>
      <sz val="14"/>
      <name val="Angsana New"/>
      <family val="1"/>
    </font>
    <font>
      <sz val="14.05"/>
      <color indexed="8"/>
      <name val="Angsana New"/>
      <family val="1"/>
    </font>
    <font>
      <sz val="14.05"/>
      <color indexed="8"/>
      <name val="AngsanaUPC"/>
      <family val="1"/>
    </font>
    <font>
      <sz val="14"/>
      <name val="Angsana New"/>
      <family val="1"/>
    </font>
    <font>
      <sz val="14"/>
      <color indexed="8"/>
      <name val="Angsana New"/>
      <family val="1"/>
    </font>
    <font>
      <b/>
      <sz val="14"/>
      <name val="AngsanaUPC"/>
      <family val="1"/>
    </font>
    <font>
      <sz val="14"/>
      <color theme="1"/>
      <name val="AngsanaUPC"/>
      <family val="1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sz val="14.05"/>
      <name val="Angsana New"/>
      <family val="1"/>
    </font>
    <font>
      <sz val="14.05"/>
      <name val="AngsanaUPC"/>
      <family val="1"/>
    </font>
    <font>
      <sz val="14"/>
      <name val="AngsanaUPC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/>
    </xf>
    <xf numFmtId="164" fontId="2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5" fillId="0" borderId="2" xfId="0" applyNumberFormat="1" applyFont="1" applyFill="1" applyBorder="1" applyAlignment="1" applyProtection="1">
      <alignment horizontal="center"/>
      <protection locked="0"/>
    </xf>
    <xf numFmtId="164" fontId="5" fillId="0" borderId="1" xfId="0" applyNumberFormat="1" applyFont="1" applyFill="1" applyBorder="1" applyAlignment="1" applyProtection="1">
      <alignment horizontal="center"/>
      <protection locked="0"/>
    </xf>
    <xf numFmtId="0" fontId="5" fillId="0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5" fillId="0" borderId="0" xfId="0" applyNumberFormat="1" applyFont="1" applyFill="1" applyBorder="1" applyAlignment="1" applyProtection="1">
      <alignment horizontal="center"/>
    </xf>
    <xf numFmtId="14" fontId="5" fillId="0" borderId="1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</xf>
    <xf numFmtId="1" fontId="4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Font="1" applyBorder="1" applyAlignment="1">
      <alignment horizontal="center"/>
    </xf>
    <xf numFmtId="0" fontId="0" fillId="0" borderId="0" xfId="0" applyFill="1"/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164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1" xfId="0" applyNumberFormat="1" applyFont="1" applyFill="1" applyBorder="1" applyAlignment="1" applyProtection="1">
      <alignment horizontal="center"/>
      <protection locked="0"/>
    </xf>
    <xf numFmtId="2" fontId="8" fillId="0" borderId="1" xfId="0" applyNumberFormat="1" applyFont="1" applyFill="1" applyBorder="1" applyAlignment="1">
      <alignment horizontal="center"/>
    </xf>
    <xf numFmtId="0" fontId="9" fillId="0" borderId="0" xfId="0" applyFont="1"/>
    <xf numFmtId="2" fontId="7" fillId="0" borderId="1" xfId="0" applyNumberFormat="1" applyFont="1" applyFill="1" applyBorder="1" applyAlignment="1" applyProtection="1">
      <alignment horizontal="center"/>
    </xf>
    <xf numFmtId="0" fontId="9" fillId="0" borderId="0" xfId="0" applyFont="1" applyFill="1"/>
    <xf numFmtId="2" fontId="9" fillId="0" borderId="0" xfId="0" applyNumberFormat="1" applyFont="1"/>
    <xf numFmtId="2" fontId="13" fillId="0" borderId="1" xfId="0" applyNumberFormat="1" applyFont="1" applyFill="1" applyBorder="1" applyAlignment="1">
      <alignment horizontal="center"/>
    </xf>
    <xf numFmtId="2" fontId="9" fillId="0" borderId="1" xfId="0" applyNumberFormat="1" applyFont="1" applyFill="1" applyBorder="1"/>
    <xf numFmtId="2" fontId="0" fillId="0" borderId="0" xfId="0" applyNumberFormat="1"/>
    <xf numFmtId="2" fontId="7" fillId="2" borderId="1" xfId="0" applyNumberFormat="1" applyFont="1" applyFill="1" applyBorder="1" applyAlignment="1" applyProtection="1">
      <alignment horizontal="center"/>
    </xf>
    <xf numFmtId="2" fontId="8" fillId="2" borderId="1" xfId="0" applyNumberFormat="1" applyFont="1" applyFill="1" applyBorder="1" applyAlignment="1">
      <alignment horizontal="center"/>
    </xf>
    <xf numFmtId="2" fontId="9" fillId="4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Border="1"/>
    <xf numFmtId="15" fontId="0" fillId="0" borderId="0" xfId="0" applyNumberFormat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0" fontId="14" fillId="0" borderId="0" xfId="0" applyFont="1"/>
    <xf numFmtId="2" fontId="9" fillId="4" borderId="1" xfId="0" applyNumberFormat="1" applyFont="1" applyFill="1" applyBorder="1"/>
    <xf numFmtId="0" fontId="2" fillId="4" borderId="1" xfId="0" applyNumberFormat="1" applyFont="1" applyFill="1" applyBorder="1" applyAlignment="1" applyProtection="1">
      <alignment horizontal="center"/>
    </xf>
    <xf numFmtId="2" fontId="2" fillId="4" borderId="1" xfId="0" applyNumberFormat="1" applyFont="1" applyFill="1" applyBorder="1" applyAlignment="1" applyProtection="1">
      <alignment horizontal="center"/>
    </xf>
    <xf numFmtId="2" fontId="5" fillId="4" borderId="1" xfId="0" applyNumberFormat="1" applyFont="1" applyFill="1" applyBorder="1" applyAlignment="1">
      <alignment horizontal="right"/>
    </xf>
    <xf numFmtId="2" fontId="5" fillId="4" borderId="1" xfId="0" applyNumberFormat="1" applyFont="1" applyFill="1" applyBorder="1"/>
    <xf numFmtId="0" fontId="10" fillId="0" borderId="1" xfId="0" applyFont="1" applyBorder="1"/>
  </cellXfs>
  <cellStyles count="1">
    <cellStyle name="Normal" xfId="0" builtinId="0"/>
  </cellStyles>
  <dxfs count="5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abSelected="1" workbookViewId="0">
      <pane ySplit="1" topLeftCell="A2" activePane="bottomLeft" state="frozen"/>
      <selection pane="bottomLeft" activeCell="B10" sqref="B10"/>
    </sheetView>
  </sheetViews>
  <sheetFormatPr defaultRowHeight="21" x14ac:dyDescent="0.45"/>
  <cols>
    <col min="1" max="1" width="4.42578125" style="24" customWidth="1"/>
    <col min="2" max="2" width="32.28515625" bestFit="1" customWidth="1"/>
    <col min="5" max="5" width="11.42578125" bestFit="1" customWidth="1"/>
    <col min="7" max="7" width="11.42578125" bestFit="1" customWidth="1"/>
    <col min="10" max="10" width="12" customWidth="1"/>
    <col min="11" max="11" width="17.5703125" style="30" customWidth="1"/>
    <col min="12" max="12" width="19.5703125" customWidth="1"/>
    <col min="13" max="13" width="16.85546875" style="26" customWidth="1"/>
    <col min="14" max="14" width="15.5703125" style="27" customWidth="1"/>
  </cols>
  <sheetData>
    <row r="1" spans="1:14" x14ac:dyDescent="0.45">
      <c r="B1" s="1" t="s">
        <v>0</v>
      </c>
      <c r="C1" s="1" t="s">
        <v>1</v>
      </c>
      <c r="D1" s="2" t="s">
        <v>3</v>
      </c>
      <c r="E1" s="3" t="s">
        <v>2</v>
      </c>
      <c r="F1" s="2" t="s">
        <v>3</v>
      </c>
      <c r="G1" s="3" t="s">
        <v>4</v>
      </c>
      <c r="H1" s="2" t="s">
        <v>3</v>
      </c>
      <c r="I1" s="15" t="s">
        <v>150</v>
      </c>
      <c r="J1" s="25" t="s">
        <v>149</v>
      </c>
      <c r="K1" s="31" t="s">
        <v>151</v>
      </c>
      <c r="L1" s="31" t="s">
        <v>152</v>
      </c>
      <c r="M1" s="42" t="s">
        <v>153</v>
      </c>
      <c r="N1" s="43" t="s">
        <v>154</v>
      </c>
    </row>
    <row r="2" spans="1:14" x14ac:dyDescent="0.45">
      <c r="A2" s="46">
        <v>1</v>
      </c>
      <c r="B2" s="10" t="s">
        <v>9</v>
      </c>
      <c r="C2" s="9" t="s">
        <v>6</v>
      </c>
      <c r="D2" s="6">
        <v>1</v>
      </c>
      <c r="E2" s="7">
        <v>43079</v>
      </c>
      <c r="F2" s="8"/>
      <c r="G2" s="11"/>
      <c r="H2" s="8"/>
      <c r="I2" s="16">
        <v>191</v>
      </c>
      <c r="J2" s="23">
        <v>191</v>
      </c>
      <c r="K2" s="32">
        <f>I2*0.8</f>
        <v>152.80000000000001</v>
      </c>
      <c r="L2" s="32">
        <f>J2*0.8</f>
        <v>152.80000000000001</v>
      </c>
      <c r="M2" s="34"/>
      <c r="N2" s="35"/>
    </row>
    <row r="3" spans="1:14" x14ac:dyDescent="0.45">
      <c r="A3" s="46">
        <v>2</v>
      </c>
      <c r="B3" s="10" t="s">
        <v>10</v>
      </c>
      <c r="C3" s="9" t="s">
        <v>8</v>
      </c>
      <c r="D3" s="6">
        <v>1</v>
      </c>
      <c r="E3" s="7">
        <v>43022</v>
      </c>
      <c r="F3" s="8"/>
      <c r="G3" s="7"/>
      <c r="H3" s="8"/>
      <c r="I3" s="16">
        <v>260</v>
      </c>
      <c r="J3" s="23">
        <v>260</v>
      </c>
      <c r="K3" s="32">
        <f t="shared" ref="K3:K65" si="0">I3*0.8</f>
        <v>208</v>
      </c>
      <c r="L3" s="32">
        <f t="shared" ref="L3:L65" si="1">J3*0.8</f>
        <v>208</v>
      </c>
      <c r="M3" s="34"/>
      <c r="N3" s="35"/>
    </row>
    <row r="4" spans="1:14" s="17" customFormat="1" x14ac:dyDescent="0.45">
      <c r="A4" s="46">
        <v>3</v>
      </c>
      <c r="B4" s="5" t="s">
        <v>12</v>
      </c>
      <c r="C4" s="4" t="s">
        <v>6</v>
      </c>
      <c r="D4" s="8">
        <v>4</v>
      </c>
      <c r="E4" s="7">
        <v>43008</v>
      </c>
      <c r="F4" s="8">
        <v>2</v>
      </c>
      <c r="G4" s="7">
        <v>43220</v>
      </c>
      <c r="H4" s="8">
        <v>2</v>
      </c>
      <c r="I4" s="20">
        <v>113</v>
      </c>
      <c r="J4" s="23">
        <v>452</v>
      </c>
      <c r="K4" s="32">
        <f t="shared" si="0"/>
        <v>90.4</v>
      </c>
      <c r="L4" s="32">
        <f t="shared" si="1"/>
        <v>361.6</v>
      </c>
      <c r="M4" s="34"/>
      <c r="N4" s="29"/>
    </row>
    <row r="5" spans="1:14" s="17" customFormat="1" x14ac:dyDescent="0.45">
      <c r="A5" s="46">
        <v>4</v>
      </c>
      <c r="B5" s="5" t="s">
        <v>13</v>
      </c>
      <c r="C5" s="4" t="s">
        <v>6</v>
      </c>
      <c r="D5" s="8">
        <v>3</v>
      </c>
      <c r="E5" s="7">
        <v>43190</v>
      </c>
      <c r="F5" s="8"/>
      <c r="G5" s="11"/>
      <c r="H5" s="8"/>
      <c r="I5" s="20">
        <v>150</v>
      </c>
      <c r="J5" s="23">
        <v>450</v>
      </c>
      <c r="K5" s="32">
        <f t="shared" si="0"/>
        <v>120</v>
      </c>
      <c r="L5" s="32">
        <f t="shared" si="1"/>
        <v>360</v>
      </c>
      <c r="M5" s="34"/>
      <c r="N5" s="29"/>
    </row>
    <row r="6" spans="1:14" x14ac:dyDescent="0.45">
      <c r="A6" s="46">
        <v>5</v>
      </c>
      <c r="B6" s="10" t="s">
        <v>14</v>
      </c>
      <c r="C6" s="9" t="s">
        <v>8</v>
      </c>
      <c r="D6" s="6">
        <v>4</v>
      </c>
      <c r="E6" s="7">
        <v>42948</v>
      </c>
      <c r="F6" s="8"/>
      <c r="G6" s="7"/>
      <c r="H6" s="8"/>
      <c r="I6" s="16">
        <v>117</v>
      </c>
      <c r="J6" s="23">
        <v>468</v>
      </c>
      <c r="K6" s="32">
        <f t="shared" si="0"/>
        <v>93.600000000000009</v>
      </c>
      <c r="L6" s="32">
        <f t="shared" si="1"/>
        <v>374.40000000000003</v>
      </c>
      <c r="M6" s="34"/>
      <c r="N6" s="35"/>
    </row>
    <row r="7" spans="1:14" x14ac:dyDescent="0.45">
      <c r="A7" s="46">
        <v>6</v>
      </c>
      <c r="B7" s="10" t="s">
        <v>15</v>
      </c>
      <c r="C7" s="9" t="s">
        <v>7</v>
      </c>
      <c r="D7" s="6">
        <v>2</v>
      </c>
      <c r="E7" s="7">
        <v>43058</v>
      </c>
      <c r="F7" s="8"/>
      <c r="G7" s="7"/>
      <c r="H7" s="8"/>
      <c r="I7" s="16">
        <v>55.5</v>
      </c>
      <c r="J7" s="23">
        <v>111</v>
      </c>
      <c r="K7" s="32">
        <f t="shared" si="0"/>
        <v>44.400000000000006</v>
      </c>
      <c r="L7" s="32">
        <f t="shared" si="1"/>
        <v>88.800000000000011</v>
      </c>
      <c r="M7" s="34"/>
      <c r="N7" s="35"/>
    </row>
    <row r="8" spans="1:14" x14ac:dyDescent="0.45">
      <c r="A8" s="46">
        <v>7</v>
      </c>
      <c r="B8" s="10" t="s">
        <v>16</v>
      </c>
      <c r="C8" s="9" t="s">
        <v>7</v>
      </c>
      <c r="D8" s="8">
        <v>3</v>
      </c>
      <c r="E8" s="7">
        <v>43632</v>
      </c>
      <c r="F8" s="8"/>
      <c r="G8" s="7"/>
      <c r="H8" s="8"/>
      <c r="I8" s="16">
        <v>89</v>
      </c>
      <c r="J8" s="23">
        <v>267</v>
      </c>
      <c r="K8" s="32">
        <f t="shared" si="0"/>
        <v>71.2</v>
      </c>
      <c r="L8" s="32">
        <f t="shared" si="1"/>
        <v>213.60000000000002</v>
      </c>
      <c r="M8" s="34"/>
      <c r="N8" s="35"/>
    </row>
    <row r="9" spans="1:14" x14ac:dyDescent="0.45">
      <c r="A9" s="46">
        <v>8</v>
      </c>
      <c r="B9" s="10" t="s">
        <v>17</v>
      </c>
      <c r="C9" s="9" t="s">
        <v>7</v>
      </c>
      <c r="D9" s="8">
        <v>3</v>
      </c>
      <c r="E9" s="7">
        <v>43724</v>
      </c>
      <c r="F9" s="8">
        <v>1</v>
      </c>
      <c r="G9" s="7">
        <v>44074</v>
      </c>
      <c r="H9" s="8">
        <v>2</v>
      </c>
      <c r="I9" s="16">
        <v>89</v>
      </c>
      <c r="J9" s="23">
        <v>267</v>
      </c>
      <c r="K9" s="32">
        <f t="shared" si="0"/>
        <v>71.2</v>
      </c>
      <c r="L9" s="32">
        <f t="shared" si="1"/>
        <v>213.60000000000002</v>
      </c>
      <c r="M9" s="34"/>
      <c r="N9" s="35"/>
    </row>
    <row r="10" spans="1:14" s="17" customFormat="1" x14ac:dyDescent="0.45">
      <c r="A10" s="46">
        <v>9</v>
      </c>
      <c r="B10" s="5" t="s">
        <v>20</v>
      </c>
      <c r="C10" s="4" t="s">
        <v>6</v>
      </c>
      <c r="D10" s="8">
        <v>3</v>
      </c>
      <c r="E10" s="21">
        <v>42933</v>
      </c>
      <c r="F10" s="8"/>
      <c r="G10" s="7"/>
      <c r="H10" s="8"/>
      <c r="I10" s="20">
        <v>30</v>
      </c>
      <c r="J10" s="23">
        <f>I10*D10</f>
        <v>90</v>
      </c>
      <c r="K10" s="23">
        <v>0</v>
      </c>
      <c r="L10" s="23">
        <v>0</v>
      </c>
      <c r="M10" s="33">
        <f>I10*0.5</f>
        <v>15</v>
      </c>
      <c r="N10" s="41">
        <f>M10*D10</f>
        <v>45</v>
      </c>
    </row>
    <row r="11" spans="1:14" x14ac:dyDescent="0.45">
      <c r="A11" s="46">
        <v>10</v>
      </c>
      <c r="B11" s="10" t="s">
        <v>21</v>
      </c>
      <c r="C11" s="9" t="s">
        <v>18</v>
      </c>
      <c r="D11" s="6">
        <v>1</v>
      </c>
      <c r="E11" s="7">
        <v>43113</v>
      </c>
      <c r="F11" s="8"/>
      <c r="G11" s="7"/>
      <c r="H11" s="8"/>
      <c r="I11" s="20">
        <v>88</v>
      </c>
      <c r="J11" s="23">
        <v>88</v>
      </c>
      <c r="K11" s="32">
        <f t="shared" si="0"/>
        <v>70.400000000000006</v>
      </c>
      <c r="L11" s="32">
        <f t="shared" si="1"/>
        <v>70.400000000000006</v>
      </c>
      <c r="M11" s="34"/>
      <c r="N11" s="35"/>
    </row>
    <row r="12" spans="1:14" x14ac:dyDescent="0.45">
      <c r="A12" s="46">
        <v>11</v>
      </c>
      <c r="B12" s="10" t="s">
        <v>22</v>
      </c>
      <c r="C12" s="9" t="s">
        <v>8</v>
      </c>
      <c r="D12" s="8">
        <v>1</v>
      </c>
      <c r="E12" s="7">
        <v>43160</v>
      </c>
      <c r="F12" s="8"/>
      <c r="G12" s="7"/>
      <c r="H12" s="8"/>
      <c r="I12" s="16">
        <v>260</v>
      </c>
      <c r="J12" s="23">
        <v>260</v>
      </c>
      <c r="K12" s="32">
        <f t="shared" si="0"/>
        <v>208</v>
      </c>
      <c r="L12" s="32">
        <f t="shared" si="1"/>
        <v>208</v>
      </c>
      <c r="M12" s="34"/>
      <c r="N12" s="35"/>
    </row>
    <row r="13" spans="1:14" x14ac:dyDescent="0.45">
      <c r="A13" s="46">
        <v>12</v>
      </c>
      <c r="B13" s="10" t="s">
        <v>23</v>
      </c>
      <c r="C13" s="9" t="s">
        <v>8</v>
      </c>
      <c r="D13" s="8">
        <v>4</v>
      </c>
      <c r="E13" s="7">
        <v>43009</v>
      </c>
      <c r="F13" s="8">
        <v>2</v>
      </c>
      <c r="G13" s="7">
        <v>43040</v>
      </c>
      <c r="H13" s="8">
        <v>2</v>
      </c>
      <c r="I13" s="16">
        <v>260</v>
      </c>
      <c r="J13" s="23">
        <v>1040</v>
      </c>
      <c r="K13" s="32">
        <f t="shared" si="0"/>
        <v>208</v>
      </c>
      <c r="L13" s="32">
        <f t="shared" si="1"/>
        <v>832</v>
      </c>
      <c r="M13" s="34"/>
      <c r="N13" s="35"/>
    </row>
    <row r="14" spans="1:14" x14ac:dyDescent="0.45">
      <c r="A14" s="46">
        <v>13</v>
      </c>
      <c r="B14" s="10" t="s">
        <v>24</v>
      </c>
      <c r="C14" s="9" t="s">
        <v>6</v>
      </c>
      <c r="D14" s="6">
        <v>2</v>
      </c>
      <c r="E14" s="7">
        <v>43760</v>
      </c>
      <c r="F14" s="8"/>
      <c r="G14" s="7"/>
      <c r="H14" s="8"/>
      <c r="I14" s="16">
        <v>65.5</v>
      </c>
      <c r="J14" s="23">
        <v>131</v>
      </c>
      <c r="K14" s="32">
        <f t="shared" si="0"/>
        <v>52.400000000000006</v>
      </c>
      <c r="L14" s="32">
        <f t="shared" si="1"/>
        <v>104.80000000000001</v>
      </c>
      <c r="M14" s="34"/>
      <c r="N14" s="35"/>
    </row>
    <row r="15" spans="1:14" x14ac:dyDescent="0.45">
      <c r="A15" s="46">
        <v>14</v>
      </c>
      <c r="B15" s="10" t="s">
        <v>25</v>
      </c>
      <c r="C15" s="9" t="s">
        <v>6</v>
      </c>
      <c r="D15" s="6">
        <v>2</v>
      </c>
      <c r="E15" s="7">
        <v>43717</v>
      </c>
      <c r="F15" s="8"/>
      <c r="G15" s="7"/>
      <c r="H15" s="8"/>
      <c r="I15" s="16">
        <v>34.5</v>
      </c>
      <c r="J15" s="23">
        <v>69</v>
      </c>
      <c r="K15" s="32">
        <f t="shared" si="0"/>
        <v>27.6</v>
      </c>
      <c r="L15" s="32">
        <f t="shared" si="1"/>
        <v>55.2</v>
      </c>
      <c r="M15" s="34"/>
      <c r="N15" s="35"/>
    </row>
    <row r="16" spans="1:14" x14ac:dyDescent="0.45">
      <c r="A16" s="46">
        <v>15</v>
      </c>
      <c r="B16" s="10" t="s">
        <v>26</v>
      </c>
      <c r="C16" s="9" t="s">
        <v>6</v>
      </c>
      <c r="D16" s="6">
        <v>3</v>
      </c>
      <c r="E16" s="7">
        <v>42953</v>
      </c>
      <c r="F16" s="8">
        <v>1</v>
      </c>
      <c r="G16" s="7">
        <v>43164</v>
      </c>
      <c r="H16" s="8">
        <v>2</v>
      </c>
      <c r="I16" s="16">
        <v>68</v>
      </c>
      <c r="J16" s="23">
        <v>204</v>
      </c>
      <c r="K16" s="32">
        <f t="shared" si="0"/>
        <v>54.400000000000006</v>
      </c>
      <c r="L16" s="32">
        <f t="shared" si="1"/>
        <v>163.20000000000002</v>
      </c>
      <c r="M16" s="34"/>
      <c r="N16" s="35"/>
    </row>
    <row r="17" spans="1:14" x14ac:dyDescent="0.45">
      <c r="A17" s="46">
        <v>16</v>
      </c>
      <c r="B17" s="10" t="s">
        <v>27</v>
      </c>
      <c r="C17" s="9" t="s">
        <v>6</v>
      </c>
      <c r="D17" s="6">
        <v>2</v>
      </c>
      <c r="E17" s="7">
        <v>43347</v>
      </c>
      <c r="F17" s="8">
        <v>1</v>
      </c>
      <c r="G17" s="7">
        <v>43423</v>
      </c>
      <c r="H17" s="8">
        <v>1</v>
      </c>
      <c r="I17" s="16">
        <v>36</v>
      </c>
      <c r="J17" s="23">
        <v>72</v>
      </c>
      <c r="K17" s="32">
        <f t="shared" si="0"/>
        <v>28.8</v>
      </c>
      <c r="L17" s="32">
        <f t="shared" si="1"/>
        <v>57.6</v>
      </c>
      <c r="M17" s="34"/>
      <c r="N17" s="35"/>
    </row>
    <row r="18" spans="1:14" x14ac:dyDescent="0.45">
      <c r="A18" s="46">
        <v>17</v>
      </c>
      <c r="B18" s="10" t="s">
        <v>28</v>
      </c>
      <c r="C18" s="9" t="s">
        <v>6</v>
      </c>
      <c r="D18" s="6">
        <v>2</v>
      </c>
      <c r="E18" s="7">
        <v>43134</v>
      </c>
      <c r="F18" s="8">
        <v>1</v>
      </c>
      <c r="G18" s="7">
        <v>43213</v>
      </c>
      <c r="H18" s="8">
        <v>1</v>
      </c>
      <c r="I18" s="16">
        <v>25</v>
      </c>
      <c r="J18" s="23">
        <v>50</v>
      </c>
      <c r="K18" s="32">
        <f t="shared" si="0"/>
        <v>20</v>
      </c>
      <c r="L18" s="32">
        <f t="shared" si="1"/>
        <v>40</v>
      </c>
      <c r="M18" s="34"/>
      <c r="N18" s="35"/>
    </row>
    <row r="19" spans="1:14" x14ac:dyDescent="0.45">
      <c r="A19" s="46">
        <v>18</v>
      </c>
      <c r="B19" s="5" t="s">
        <v>29</v>
      </c>
      <c r="C19" s="4" t="s">
        <v>7</v>
      </c>
      <c r="D19" s="6">
        <v>2</v>
      </c>
      <c r="E19" s="7">
        <v>43373</v>
      </c>
      <c r="F19" s="8"/>
      <c r="G19" s="7"/>
      <c r="H19" s="8"/>
      <c r="I19" s="16">
        <v>147</v>
      </c>
      <c r="J19" s="23">
        <v>294</v>
      </c>
      <c r="K19" s="32">
        <f t="shared" si="0"/>
        <v>117.60000000000001</v>
      </c>
      <c r="L19" s="32">
        <f t="shared" si="1"/>
        <v>235.20000000000002</v>
      </c>
      <c r="M19" s="34"/>
      <c r="N19" s="35"/>
    </row>
    <row r="20" spans="1:14" x14ac:dyDescent="0.45">
      <c r="A20" s="46">
        <v>19</v>
      </c>
      <c r="B20" s="10" t="s">
        <v>30</v>
      </c>
      <c r="C20" s="9" t="s">
        <v>8</v>
      </c>
      <c r="D20" s="6">
        <v>2</v>
      </c>
      <c r="E20" s="7">
        <v>43282</v>
      </c>
      <c r="F20" s="8"/>
      <c r="G20" s="7"/>
      <c r="H20" s="8"/>
      <c r="I20" s="16">
        <v>181</v>
      </c>
      <c r="J20" s="23">
        <v>362</v>
      </c>
      <c r="K20" s="32">
        <f t="shared" si="0"/>
        <v>144.80000000000001</v>
      </c>
      <c r="L20" s="32">
        <f t="shared" si="1"/>
        <v>289.60000000000002</v>
      </c>
      <c r="M20" s="34"/>
      <c r="N20" s="35"/>
    </row>
    <row r="21" spans="1:14" x14ac:dyDescent="0.45">
      <c r="A21" s="46">
        <v>20</v>
      </c>
      <c r="B21" s="10" t="s">
        <v>31</v>
      </c>
      <c r="C21" s="9" t="s">
        <v>7</v>
      </c>
      <c r="D21" s="8">
        <v>1</v>
      </c>
      <c r="E21" s="7">
        <v>42979</v>
      </c>
      <c r="F21" s="8"/>
      <c r="G21" s="7"/>
      <c r="H21" s="8"/>
      <c r="I21" s="16">
        <v>495</v>
      </c>
      <c r="J21" s="23">
        <v>495</v>
      </c>
      <c r="K21" s="32">
        <f t="shared" si="0"/>
        <v>396</v>
      </c>
      <c r="L21" s="32">
        <f t="shared" si="1"/>
        <v>396</v>
      </c>
      <c r="M21" s="34"/>
      <c r="N21" s="35"/>
    </row>
    <row r="22" spans="1:14" x14ac:dyDescent="0.45">
      <c r="A22" s="46">
        <v>21</v>
      </c>
      <c r="B22" s="10" t="s">
        <v>32</v>
      </c>
      <c r="C22" s="9" t="s">
        <v>8</v>
      </c>
      <c r="D22" s="6">
        <v>1</v>
      </c>
      <c r="E22" s="7">
        <v>44125</v>
      </c>
      <c r="F22" s="8"/>
      <c r="G22" s="7"/>
      <c r="H22" s="8"/>
      <c r="I22" s="16">
        <v>335</v>
      </c>
      <c r="J22" s="23">
        <v>335</v>
      </c>
      <c r="K22" s="32">
        <f t="shared" si="0"/>
        <v>268</v>
      </c>
      <c r="L22" s="32">
        <f t="shared" si="1"/>
        <v>268</v>
      </c>
      <c r="M22" s="34"/>
      <c r="N22" s="35"/>
    </row>
    <row r="23" spans="1:14" x14ac:dyDescent="0.45">
      <c r="A23" s="46">
        <v>22</v>
      </c>
      <c r="B23" s="10" t="s">
        <v>33</v>
      </c>
      <c r="C23" s="9" t="s">
        <v>8</v>
      </c>
      <c r="D23" s="6">
        <v>1</v>
      </c>
      <c r="E23" s="7">
        <v>42979</v>
      </c>
      <c r="F23" s="8"/>
      <c r="G23" s="7"/>
      <c r="H23" s="8"/>
      <c r="I23" s="16">
        <v>1080</v>
      </c>
      <c r="J23" s="23">
        <v>1080</v>
      </c>
      <c r="K23" s="32">
        <f t="shared" si="0"/>
        <v>864</v>
      </c>
      <c r="L23" s="32">
        <f t="shared" si="1"/>
        <v>864</v>
      </c>
      <c r="M23" s="34"/>
      <c r="N23" s="35"/>
    </row>
    <row r="24" spans="1:14" x14ac:dyDescent="0.45">
      <c r="A24" s="46">
        <v>23</v>
      </c>
      <c r="B24" s="10" t="s">
        <v>34</v>
      </c>
      <c r="C24" s="9" t="s">
        <v>18</v>
      </c>
      <c r="D24" s="8">
        <v>2</v>
      </c>
      <c r="E24" s="7">
        <v>42979</v>
      </c>
      <c r="F24" s="8"/>
      <c r="G24" s="7"/>
      <c r="H24" s="8"/>
      <c r="I24" s="16">
        <v>105</v>
      </c>
      <c r="J24" s="23">
        <v>210</v>
      </c>
      <c r="K24" s="32">
        <f t="shared" si="0"/>
        <v>84</v>
      </c>
      <c r="L24" s="32">
        <f t="shared" si="1"/>
        <v>168</v>
      </c>
      <c r="M24" s="34"/>
      <c r="N24" s="35"/>
    </row>
    <row r="25" spans="1:14" x14ac:dyDescent="0.45">
      <c r="A25" s="46">
        <v>24</v>
      </c>
      <c r="B25" s="10" t="s">
        <v>35</v>
      </c>
      <c r="C25" s="9" t="s">
        <v>18</v>
      </c>
      <c r="D25" s="8">
        <v>5</v>
      </c>
      <c r="E25" s="7">
        <v>43212</v>
      </c>
      <c r="F25" s="8">
        <v>2</v>
      </c>
      <c r="G25" s="7">
        <v>43414</v>
      </c>
      <c r="H25" s="8">
        <v>3</v>
      </c>
      <c r="I25" s="16">
        <v>38</v>
      </c>
      <c r="J25" s="23">
        <v>190</v>
      </c>
      <c r="K25" s="32">
        <f t="shared" si="0"/>
        <v>30.400000000000002</v>
      </c>
      <c r="L25" s="32">
        <f t="shared" si="1"/>
        <v>152</v>
      </c>
      <c r="M25" s="34"/>
      <c r="N25" s="35"/>
    </row>
    <row r="26" spans="1:14" x14ac:dyDescent="0.45">
      <c r="A26" s="46">
        <v>25</v>
      </c>
      <c r="B26" s="10" t="s">
        <v>36</v>
      </c>
      <c r="C26" s="9" t="s">
        <v>8</v>
      </c>
      <c r="D26" s="6">
        <v>2</v>
      </c>
      <c r="E26" s="21">
        <v>42934</v>
      </c>
      <c r="F26" s="8"/>
      <c r="G26" s="7"/>
      <c r="H26" s="8"/>
      <c r="I26" s="16">
        <v>53.25</v>
      </c>
      <c r="J26" s="23">
        <v>0</v>
      </c>
      <c r="K26" s="23">
        <v>0</v>
      </c>
      <c r="L26" s="23">
        <f t="shared" si="1"/>
        <v>0</v>
      </c>
      <c r="M26" s="33">
        <f>I26*0.5</f>
        <v>26.625</v>
      </c>
      <c r="N26" s="41">
        <f>M26*D26</f>
        <v>53.25</v>
      </c>
    </row>
    <row r="27" spans="1:14" x14ac:dyDescent="0.45">
      <c r="A27" s="46">
        <v>26</v>
      </c>
      <c r="B27" s="10" t="s">
        <v>37</v>
      </c>
      <c r="C27" s="9" t="s">
        <v>7</v>
      </c>
      <c r="D27" s="6">
        <v>11</v>
      </c>
      <c r="E27" s="7">
        <v>43486</v>
      </c>
      <c r="F27" s="8"/>
      <c r="G27" s="7"/>
      <c r="H27" s="8"/>
      <c r="I27" s="16">
        <v>30</v>
      </c>
      <c r="J27" s="23">
        <v>390</v>
      </c>
      <c r="K27" s="32">
        <f t="shared" si="0"/>
        <v>24</v>
      </c>
      <c r="L27" s="32">
        <f t="shared" si="1"/>
        <v>312</v>
      </c>
      <c r="M27" s="34"/>
      <c r="N27" s="35"/>
    </row>
    <row r="28" spans="1:14" x14ac:dyDescent="0.45">
      <c r="A28" s="46">
        <v>27</v>
      </c>
      <c r="B28" s="10" t="s">
        <v>38</v>
      </c>
      <c r="C28" s="9" t="s">
        <v>8</v>
      </c>
      <c r="D28" s="6">
        <v>2</v>
      </c>
      <c r="E28" s="7">
        <v>43739</v>
      </c>
      <c r="F28" s="8"/>
      <c r="G28" s="7"/>
      <c r="H28" s="8"/>
      <c r="I28" s="16">
        <v>220</v>
      </c>
      <c r="J28" s="23">
        <v>440</v>
      </c>
      <c r="K28" s="32">
        <f t="shared" si="0"/>
        <v>176</v>
      </c>
      <c r="L28" s="32">
        <f t="shared" si="1"/>
        <v>352</v>
      </c>
      <c r="M28" s="34"/>
      <c r="N28" s="35"/>
    </row>
    <row r="29" spans="1:14" x14ac:dyDescent="0.45">
      <c r="A29" s="46">
        <v>28</v>
      </c>
      <c r="B29" s="10" t="s">
        <v>39</v>
      </c>
      <c r="C29" s="9" t="s">
        <v>6</v>
      </c>
      <c r="D29" s="8">
        <v>1</v>
      </c>
      <c r="E29" s="7">
        <v>43272</v>
      </c>
      <c r="F29" s="8"/>
      <c r="G29" s="7"/>
      <c r="H29" s="8"/>
      <c r="I29" s="16">
        <v>27.75</v>
      </c>
      <c r="J29" s="23">
        <v>27.75</v>
      </c>
      <c r="K29" s="32">
        <f t="shared" si="0"/>
        <v>22.200000000000003</v>
      </c>
      <c r="L29" s="32">
        <f t="shared" si="1"/>
        <v>22.200000000000003</v>
      </c>
      <c r="M29" s="34"/>
      <c r="N29" s="35"/>
    </row>
    <row r="30" spans="1:14" x14ac:dyDescent="0.45">
      <c r="A30" s="46">
        <v>29</v>
      </c>
      <c r="B30" s="10" t="s">
        <v>40</v>
      </c>
      <c r="C30" s="9" t="s">
        <v>6</v>
      </c>
      <c r="D30" s="8">
        <v>5</v>
      </c>
      <c r="E30" s="7">
        <v>43162</v>
      </c>
      <c r="F30" s="8">
        <v>3</v>
      </c>
      <c r="G30" s="7">
        <v>43170</v>
      </c>
      <c r="H30" s="8">
        <v>2</v>
      </c>
      <c r="I30" s="16">
        <v>20</v>
      </c>
      <c r="J30" s="23">
        <v>100</v>
      </c>
      <c r="K30" s="32">
        <f t="shared" si="0"/>
        <v>16</v>
      </c>
      <c r="L30" s="32">
        <f t="shared" si="1"/>
        <v>80</v>
      </c>
      <c r="M30" s="34"/>
      <c r="N30" s="35"/>
    </row>
    <row r="31" spans="1:14" x14ac:dyDescent="0.45">
      <c r="A31" s="46">
        <v>30</v>
      </c>
      <c r="B31" s="10" t="s">
        <v>41</v>
      </c>
      <c r="C31" s="9" t="s">
        <v>7</v>
      </c>
      <c r="D31" s="6">
        <v>6</v>
      </c>
      <c r="E31" s="7">
        <v>43048</v>
      </c>
      <c r="F31" s="8"/>
      <c r="G31" s="7"/>
      <c r="H31" s="8"/>
      <c r="I31" s="16">
        <v>20.75</v>
      </c>
      <c r="J31" s="23">
        <v>124.5</v>
      </c>
      <c r="K31" s="32">
        <f t="shared" si="0"/>
        <v>16.600000000000001</v>
      </c>
      <c r="L31" s="32">
        <f t="shared" si="1"/>
        <v>99.600000000000009</v>
      </c>
      <c r="M31" s="34"/>
      <c r="N31" s="35"/>
    </row>
    <row r="32" spans="1:14" x14ac:dyDescent="0.45">
      <c r="A32" s="46">
        <v>31</v>
      </c>
      <c r="B32" s="10" t="s">
        <v>42</v>
      </c>
      <c r="C32" s="9" t="s">
        <v>6</v>
      </c>
      <c r="D32" s="8">
        <v>3</v>
      </c>
      <c r="E32" s="21">
        <v>42917</v>
      </c>
      <c r="F32" s="22">
        <v>1</v>
      </c>
      <c r="G32" s="7">
        <v>43070</v>
      </c>
      <c r="H32" s="8">
        <v>2</v>
      </c>
      <c r="I32" s="16">
        <v>118</v>
      </c>
      <c r="J32" s="23">
        <v>236</v>
      </c>
      <c r="K32" s="32">
        <f>I32*0.8</f>
        <v>94.4</v>
      </c>
      <c r="L32" s="32">
        <f>K32*H32</f>
        <v>188.8</v>
      </c>
      <c r="M32" s="33">
        <f>I32*0.5</f>
        <v>59</v>
      </c>
      <c r="N32" s="41">
        <f>M32*F32</f>
        <v>59</v>
      </c>
    </row>
    <row r="33" spans="1:14" x14ac:dyDescent="0.45">
      <c r="A33" s="46">
        <v>32</v>
      </c>
      <c r="B33" s="10" t="s">
        <v>43</v>
      </c>
      <c r="C33" s="9" t="s">
        <v>18</v>
      </c>
      <c r="D33" s="6">
        <v>2</v>
      </c>
      <c r="E33" s="21">
        <v>42826</v>
      </c>
      <c r="F33" s="8"/>
      <c r="G33" s="7"/>
      <c r="H33" s="8"/>
      <c r="I33" s="16">
        <v>486</v>
      </c>
      <c r="J33" s="23">
        <v>0</v>
      </c>
      <c r="K33" s="23">
        <v>0</v>
      </c>
      <c r="L33" s="23">
        <v>0</v>
      </c>
      <c r="M33" s="33">
        <f>I33*0.5</f>
        <v>243</v>
      </c>
      <c r="N33" s="41">
        <f>M33*D33</f>
        <v>486</v>
      </c>
    </row>
    <row r="34" spans="1:14" x14ac:dyDescent="0.45">
      <c r="A34" s="46">
        <v>33</v>
      </c>
      <c r="B34" s="10" t="s">
        <v>44</v>
      </c>
      <c r="C34" s="9" t="s">
        <v>18</v>
      </c>
      <c r="D34" s="6">
        <v>1</v>
      </c>
      <c r="E34" s="7">
        <v>43252</v>
      </c>
      <c r="F34" s="8"/>
      <c r="G34" s="7"/>
      <c r="H34" s="8"/>
      <c r="I34" s="16">
        <v>39.5</v>
      </c>
      <c r="J34" s="23">
        <v>39.5</v>
      </c>
      <c r="K34" s="32">
        <f t="shared" si="0"/>
        <v>31.6</v>
      </c>
      <c r="L34" s="32">
        <f t="shared" si="1"/>
        <v>31.6</v>
      </c>
      <c r="M34" s="34"/>
      <c r="N34" s="35"/>
    </row>
    <row r="35" spans="1:14" x14ac:dyDescent="0.45">
      <c r="A35" s="46">
        <v>34</v>
      </c>
      <c r="B35" s="10" t="s">
        <v>45</v>
      </c>
      <c r="C35" s="9" t="s">
        <v>8</v>
      </c>
      <c r="D35" s="8">
        <v>1</v>
      </c>
      <c r="E35" s="21">
        <v>42767</v>
      </c>
      <c r="F35" s="8"/>
      <c r="G35" s="7"/>
      <c r="H35" s="8"/>
      <c r="I35" s="16">
        <v>402</v>
      </c>
      <c r="J35" s="23">
        <v>0</v>
      </c>
      <c r="K35" s="23">
        <v>0</v>
      </c>
      <c r="L35" s="23">
        <f t="shared" si="1"/>
        <v>0</v>
      </c>
      <c r="M35" s="33">
        <f>I35*0.5</f>
        <v>201</v>
      </c>
      <c r="N35" s="41">
        <f>M35*D35</f>
        <v>201</v>
      </c>
    </row>
    <row r="36" spans="1:14" x14ac:dyDescent="0.45">
      <c r="A36" s="46">
        <v>35</v>
      </c>
      <c r="B36" s="10" t="s">
        <v>46</v>
      </c>
      <c r="C36" s="9" t="s">
        <v>7</v>
      </c>
      <c r="D36" s="8">
        <v>2</v>
      </c>
      <c r="E36" s="7">
        <v>43313</v>
      </c>
      <c r="F36" s="8"/>
      <c r="G36" s="7"/>
      <c r="H36" s="8"/>
      <c r="I36" s="16">
        <v>85.75</v>
      </c>
      <c r="J36" s="23">
        <v>171.5</v>
      </c>
      <c r="K36" s="32">
        <f t="shared" si="0"/>
        <v>68.600000000000009</v>
      </c>
      <c r="L36" s="32">
        <f t="shared" si="1"/>
        <v>137.20000000000002</v>
      </c>
      <c r="M36" s="34"/>
      <c r="N36" s="35"/>
    </row>
    <row r="37" spans="1:14" x14ac:dyDescent="0.45">
      <c r="A37" s="46">
        <v>36</v>
      </c>
      <c r="B37" s="10" t="s">
        <v>47</v>
      </c>
      <c r="C37" s="9" t="s">
        <v>7</v>
      </c>
      <c r="D37" s="8">
        <v>23</v>
      </c>
      <c r="E37" s="7">
        <v>43466</v>
      </c>
      <c r="F37" s="8"/>
      <c r="G37" s="7"/>
      <c r="H37" s="8"/>
      <c r="I37" s="16">
        <v>74.5</v>
      </c>
      <c r="J37" s="23">
        <v>1713.5</v>
      </c>
      <c r="K37" s="32">
        <f t="shared" si="0"/>
        <v>59.6</v>
      </c>
      <c r="L37" s="32">
        <f t="shared" si="1"/>
        <v>1370.8000000000002</v>
      </c>
      <c r="M37" s="34"/>
      <c r="N37" s="35"/>
    </row>
    <row r="38" spans="1:14" x14ac:dyDescent="0.45">
      <c r="A38" s="46">
        <v>37</v>
      </c>
      <c r="B38" s="10" t="s">
        <v>48</v>
      </c>
      <c r="C38" s="9" t="s">
        <v>7</v>
      </c>
      <c r="D38" s="8">
        <v>15</v>
      </c>
      <c r="E38" s="7">
        <v>42998</v>
      </c>
      <c r="F38" s="8">
        <v>6</v>
      </c>
      <c r="G38" s="7">
        <v>43136</v>
      </c>
      <c r="H38" s="8">
        <v>10</v>
      </c>
      <c r="I38" s="16">
        <v>85</v>
      </c>
      <c r="J38" s="23">
        <v>1275</v>
      </c>
      <c r="K38" s="32">
        <f t="shared" si="0"/>
        <v>68</v>
      </c>
      <c r="L38" s="32">
        <f t="shared" si="1"/>
        <v>1020</v>
      </c>
      <c r="M38" s="34"/>
      <c r="N38" s="35"/>
    </row>
    <row r="39" spans="1:14" x14ac:dyDescent="0.45">
      <c r="A39" s="46">
        <v>38</v>
      </c>
      <c r="B39" s="10" t="s">
        <v>49</v>
      </c>
      <c r="C39" s="9" t="s">
        <v>7</v>
      </c>
      <c r="D39" s="8">
        <v>4</v>
      </c>
      <c r="E39" s="7">
        <v>43085</v>
      </c>
      <c r="F39" s="8"/>
      <c r="G39" s="7"/>
      <c r="H39" s="8"/>
      <c r="I39" s="16">
        <v>30</v>
      </c>
      <c r="J39" s="23">
        <v>120</v>
      </c>
      <c r="K39" s="32">
        <f t="shared" si="0"/>
        <v>24</v>
      </c>
      <c r="L39" s="32">
        <f t="shared" si="1"/>
        <v>96</v>
      </c>
      <c r="M39" s="34"/>
      <c r="N39" s="35"/>
    </row>
    <row r="40" spans="1:14" x14ac:dyDescent="0.45">
      <c r="A40" s="46">
        <v>39</v>
      </c>
      <c r="B40" s="10" t="s">
        <v>50</v>
      </c>
      <c r="C40" s="9" t="s">
        <v>19</v>
      </c>
      <c r="D40" s="6">
        <v>84</v>
      </c>
      <c r="E40" s="7">
        <v>42988</v>
      </c>
      <c r="F40" s="8"/>
      <c r="G40" s="7"/>
      <c r="H40" s="8"/>
      <c r="I40" s="16">
        <v>7.21</v>
      </c>
      <c r="J40" s="23">
        <v>605.64</v>
      </c>
      <c r="K40" s="32">
        <f t="shared" si="0"/>
        <v>5.7680000000000007</v>
      </c>
      <c r="L40" s="32">
        <f t="shared" si="1"/>
        <v>484.512</v>
      </c>
      <c r="M40" s="34"/>
      <c r="N40" s="35"/>
    </row>
    <row r="41" spans="1:14" x14ac:dyDescent="0.45">
      <c r="A41" s="46">
        <v>40</v>
      </c>
      <c r="B41" s="5" t="s">
        <v>51</v>
      </c>
      <c r="C41" s="4" t="s">
        <v>6</v>
      </c>
      <c r="D41" s="6">
        <v>1</v>
      </c>
      <c r="E41" s="7">
        <v>43610</v>
      </c>
      <c r="F41" s="8"/>
      <c r="G41" s="7"/>
      <c r="H41" s="8"/>
      <c r="I41" s="20">
        <v>36.5</v>
      </c>
      <c r="J41" s="23">
        <v>36.5</v>
      </c>
      <c r="K41" s="32">
        <f t="shared" si="0"/>
        <v>29.200000000000003</v>
      </c>
      <c r="L41" s="32">
        <f t="shared" si="1"/>
        <v>29.200000000000003</v>
      </c>
      <c r="M41" s="34"/>
      <c r="N41" s="35"/>
    </row>
    <row r="42" spans="1:14" x14ac:dyDescent="0.45">
      <c r="A42" s="46">
        <v>41</v>
      </c>
      <c r="B42" s="10" t="s">
        <v>52</v>
      </c>
      <c r="C42" s="9" t="s">
        <v>6</v>
      </c>
      <c r="D42" s="6">
        <v>2</v>
      </c>
      <c r="E42" s="7">
        <v>43169</v>
      </c>
      <c r="F42" s="8"/>
      <c r="G42" s="7"/>
      <c r="H42" s="8"/>
      <c r="I42" s="16">
        <v>70.75</v>
      </c>
      <c r="J42" s="23">
        <v>141.5</v>
      </c>
      <c r="K42" s="32">
        <f t="shared" si="0"/>
        <v>56.6</v>
      </c>
      <c r="L42" s="32">
        <f t="shared" si="1"/>
        <v>113.2</v>
      </c>
      <c r="M42" s="34"/>
      <c r="N42" s="35"/>
    </row>
    <row r="43" spans="1:14" x14ac:dyDescent="0.45">
      <c r="A43" s="46">
        <v>42</v>
      </c>
      <c r="B43" s="10" t="s">
        <v>53</v>
      </c>
      <c r="C43" s="9" t="s">
        <v>6</v>
      </c>
      <c r="D43" s="6">
        <v>2</v>
      </c>
      <c r="E43" s="7">
        <v>43072</v>
      </c>
      <c r="F43" s="8"/>
      <c r="G43" s="7"/>
      <c r="H43" s="8"/>
      <c r="I43" s="16">
        <v>43</v>
      </c>
      <c r="J43" s="23">
        <v>0</v>
      </c>
      <c r="K43" s="32">
        <f t="shared" si="0"/>
        <v>34.4</v>
      </c>
      <c r="L43" s="32">
        <f>K43*D43</f>
        <v>68.8</v>
      </c>
      <c r="M43" s="34"/>
      <c r="N43" s="35"/>
    </row>
    <row r="44" spans="1:14" x14ac:dyDescent="0.45">
      <c r="A44" s="46">
        <v>43</v>
      </c>
      <c r="B44" s="10" t="s">
        <v>54</v>
      </c>
      <c r="C44" s="9" t="s">
        <v>8</v>
      </c>
      <c r="D44" s="8">
        <v>3</v>
      </c>
      <c r="E44" s="7">
        <v>43003</v>
      </c>
      <c r="F44" s="8"/>
      <c r="G44" s="7"/>
      <c r="H44" s="8"/>
      <c r="I44" s="16">
        <v>168</v>
      </c>
      <c r="J44" s="23">
        <v>504</v>
      </c>
      <c r="K44" s="32">
        <f t="shared" si="0"/>
        <v>134.4</v>
      </c>
      <c r="L44" s="32">
        <f t="shared" si="1"/>
        <v>403.20000000000005</v>
      </c>
      <c r="M44" s="34"/>
      <c r="N44" s="35"/>
    </row>
    <row r="45" spans="1:14" x14ac:dyDescent="0.45">
      <c r="A45" s="46">
        <v>44</v>
      </c>
      <c r="B45" s="10" t="s">
        <v>55</v>
      </c>
      <c r="C45" s="9" t="s">
        <v>18</v>
      </c>
      <c r="D45" s="8">
        <v>10</v>
      </c>
      <c r="E45" s="7">
        <v>43770</v>
      </c>
      <c r="F45" s="8"/>
      <c r="G45" s="7"/>
      <c r="H45" s="8"/>
      <c r="I45" s="16">
        <v>6.35</v>
      </c>
      <c r="J45" s="23">
        <v>63.5</v>
      </c>
      <c r="K45" s="32">
        <f t="shared" si="0"/>
        <v>5.08</v>
      </c>
      <c r="L45" s="32">
        <f t="shared" si="1"/>
        <v>50.800000000000004</v>
      </c>
      <c r="M45" s="34"/>
      <c r="N45" s="35"/>
    </row>
    <row r="46" spans="1:14" x14ac:dyDescent="0.45">
      <c r="A46" s="46">
        <v>45</v>
      </c>
      <c r="B46" s="10" t="s">
        <v>56</v>
      </c>
      <c r="C46" s="9" t="s">
        <v>8</v>
      </c>
      <c r="D46" s="8">
        <v>17</v>
      </c>
      <c r="E46" s="7">
        <v>43325</v>
      </c>
      <c r="F46" s="8"/>
      <c r="G46" s="7"/>
      <c r="H46" s="8"/>
      <c r="I46" s="16">
        <v>60</v>
      </c>
      <c r="J46" s="23">
        <v>1020</v>
      </c>
      <c r="K46" s="32">
        <f t="shared" si="0"/>
        <v>48</v>
      </c>
      <c r="L46" s="32">
        <f t="shared" si="1"/>
        <v>816</v>
      </c>
      <c r="M46" s="34"/>
      <c r="N46" s="35"/>
    </row>
    <row r="47" spans="1:14" x14ac:dyDescent="0.45">
      <c r="A47" s="46">
        <v>46</v>
      </c>
      <c r="B47" s="10" t="s">
        <v>57</v>
      </c>
      <c r="C47" s="9" t="s">
        <v>8</v>
      </c>
      <c r="D47" s="8">
        <v>20</v>
      </c>
      <c r="E47" s="7">
        <v>43265</v>
      </c>
      <c r="F47" s="8"/>
      <c r="G47" s="7"/>
      <c r="H47" s="8"/>
      <c r="I47" s="16">
        <v>58</v>
      </c>
      <c r="J47" s="23">
        <v>1160</v>
      </c>
      <c r="K47" s="32">
        <f t="shared" si="0"/>
        <v>46.400000000000006</v>
      </c>
      <c r="L47" s="32">
        <f t="shared" si="1"/>
        <v>928</v>
      </c>
      <c r="M47" s="34"/>
      <c r="N47" s="35"/>
    </row>
    <row r="48" spans="1:14" x14ac:dyDescent="0.45">
      <c r="A48" s="46">
        <v>47</v>
      </c>
      <c r="B48" s="10" t="s">
        <v>58</v>
      </c>
      <c r="C48" s="9" t="s">
        <v>6</v>
      </c>
      <c r="D48" s="8">
        <v>2</v>
      </c>
      <c r="E48" s="7">
        <v>43051</v>
      </c>
      <c r="F48" s="8"/>
      <c r="G48" s="7"/>
      <c r="H48" s="8"/>
      <c r="I48" s="18">
        <v>46</v>
      </c>
      <c r="J48" s="23">
        <v>92</v>
      </c>
      <c r="K48" s="32">
        <f t="shared" si="0"/>
        <v>36.800000000000004</v>
      </c>
      <c r="L48" s="32">
        <f t="shared" si="1"/>
        <v>73.600000000000009</v>
      </c>
      <c r="M48" s="34"/>
      <c r="N48" s="35"/>
    </row>
    <row r="49" spans="1:14" x14ac:dyDescent="0.45">
      <c r="A49" s="46">
        <v>48</v>
      </c>
      <c r="B49" s="10" t="s">
        <v>59</v>
      </c>
      <c r="C49" s="9" t="s">
        <v>6</v>
      </c>
      <c r="D49" s="8">
        <v>1</v>
      </c>
      <c r="E49" s="7">
        <v>42925</v>
      </c>
      <c r="F49" s="8"/>
      <c r="G49" s="7"/>
      <c r="H49" s="8"/>
      <c r="I49" s="18">
        <v>64.5</v>
      </c>
      <c r="J49" s="23">
        <v>0</v>
      </c>
      <c r="K49" s="23">
        <v>0</v>
      </c>
      <c r="L49" s="23">
        <f t="shared" si="1"/>
        <v>0</v>
      </c>
      <c r="M49" s="33">
        <f>I49*0.5</f>
        <v>32.25</v>
      </c>
      <c r="N49" s="41">
        <f>M49*D49</f>
        <v>32.25</v>
      </c>
    </row>
    <row r="50" spans="1:14" x14ac:dyDescent="0.45">
      <c r="A50" s="46">
        <v>49</v>
      </c>
      <c r="B50" s="10" t="s">
        <v>60</v>
      </c>
      <c r="C50" s="9" t="s">
        <v>7</v>
      </c>
      <c r="D50" s="8">
        <v>30</v>
      </c>
      <c r="E50" s="7">
        <v>43356</v>
      </c>
      <c r="F50" s="8"/>
      <c r="G50" s="11"/>
      <c r="H50" s="8"/>
      <c r="I50" s="18">
        <v>25.9</v>
      </c>
      <c r="J50" s="23">
        <v>777</v>
      </c>
      <c r="K50" s="32">
        <f t="shared" si="0"/>
        <v>20.72</v>
      </c>
      <c r="L50" s="32">
        <f t="shared" si="1"/>
        <v>621.6</v>
      </c>
      <c r="M50" s="34"/>
      <c r="N50" s="35"/>
    </row>
    <row r="51" spans="1:14" x14ac:dyDescent="0.45">
      <c r="A51" s="46">
        <v>50</v>
      </c>
      <c r="B51" s="10" t="s">
        <v>61</v>
      </c>
      <c r="C51" s="9" t="s">
        <v>7</v>
      </c>
      <c r="D51" s="8">
        <v>1</v>
      </c>
      <c r="E51" s="7">
        <v>43426</v>
      </c>
      <c r="F51" s="8"/>
      <c r="G51" s="7"/>
      <c r="H51" s="8"/>
      <c r="I51" s="18">
        <v>44.375</v>
      </c>
      <c r="J51" s="23">
        <v>44.375</v>
      </c>
      <c r="K51" s="32">
        <f t="shared" si="0"/>
        <v>35.5</v>
      </c>
      <c r="L51" s="32">
        <f t="shared" si="1"/>
        <v>35.5</v>
      </c>
      <c r="M51" s="34"/>
      <c r="N51" s="35"/>
    </row>
    <row r="52" spans="1:14" x14ac:dyDescent="0.45">
      <c r="A52" s="46">
        <v>51</v>
      </c>
      <c r="B52" s="10" t="s">
        <v>62</v>
      </c>
      <c r="C52" s="9" t="s">
        <v>8</v>
      </c>
      <c r="D52" s="8">
        <v>3</v>
      </c>
      <c r="E52" s="7">
        <v>43118</v>
      </c>
      <c r="F52" s="8"/>
      <c r="G52" s="11"/>
      <c r="H52" s="8"/>
      <c r="I52" s="18">
        <v>205</v>
      </c>
      <c r="J52" s="23">
        <v>615</v>
      </c>
      <c r="K52" s="32">
        <f t="shared" si="0"/>
        <v>164</v>
      </c>
      <c r="L52" s="32">
        <f t="shared" si="1"/>
        <v>492</v>
      </c>
      <c r="M52" s="34"/>
      <c r="N52" s="35"/>
    </row>
    <row r="53" spans="1:14" x14ac:dyDescent="0.45">
      <c r="A53" s="46">
        <v>52</v>
      </c>
      <c r="B53" s="10" t="s">
        <v>63</v>
      </c>
      <c r="C53" s="9" t="s">
        <v>7</v>
      </c>
      <c r="D53" s="8">
        <v>22</v>
      </c>
      <c r="E53" s="7">
        <v>43584</v>
      </c>
      <c r="F53" s="8"/>
      <c r="G53" s="7"/>
      <c r="H53" s="8"/>
      <c r="I53" s="18">
        <v>6.32</v>
      </c>
      <c r="J53" s="23">
        <v>139.04000000000002</v>
      </c>
      <c r="K53" s="32">
        <f t="shared" si="0"/>
        <v>5.0560000000000009</v>
      </c>
      <c r="L53" s="32">
        <f t="shared" si="1"/>
        <v>111.23200000000003</v>
      </c>
      <c r="M53" s="34"/>
      <c r="N53" s="35"/>
    </row>
    <row r="54" spans="1:14" x14ac:dyDescent="0.45">
      <c r="A54" s="46">
        <v>53</v>
      </c>
      <c r="B54" s="10" t="s">
        <v>64</v>
      </c>
      <c r="C54" s="9" t="s">
        <v>18</v>
      </c>
      <c r="D54" s="6">
        <v>2</v>
      </c>
      <c r="E54" s="7">
        <v>44013</v>
      </c>
      <c r="F54" s="8"/>
      <c r="G54" s="7"/>
      <c r="H54" s="8"/>
      <c r="I54" s="18">
        <v>87</v>
      </c>
      <c r="J54" s="23">
        <v>174</v>
      </c>
      <c r="K54" s="32">
        <f t="shared" si="0"/>
        <v>69.600000000000009</v>
      </c>
      <c r="L54" s="32">
        <f t="shared" si="1"/>
        <v>139.20000000000002</v>
      </c>
      <c r="M54" s="34"/>
      <c r="N54" s="35"/>
    </row>
    <row r="55" spans="1:14" x14ac:dyDescent="0.45">
      <c r="A55" s="46">
        <v>54</v>
      </c>
      <c r="B55" s="10" t="s">
        <v>65</v>
      </c>
      <c r="C55" s="9" t="s">
        <v>8</v>
      </c>
      <c r="D55" s="8">
        <v>1</v>
      </c>
      <c r="E55" s="7">
        <v>43853</v>
      </c>
      <c r="F55" s="8"/>
      <c r="G55" s="7"/>
      <c r="H55" s="8"/>
      <c r="I55" s="18">
        <v>264</v>
      </c>
      <c r="J55" s="23">
        <v>264</v>
      </c>
      <c r="K55" s="32">
        <f t="shared" si="0"/>
        <v>211.20000000000002</v>
      </c>
      <c r="L55" s="32">
        <f t="shared" si="1"/>
        <v>211.20000000000002</v>
      </c>
      <c r="M55" s="34"/>
      <c r="N55" s="35"/>
    </row>
    <row r="56" spans="1:14" x14ac:dyDescent="0.45">
      <c r="A56" s="46">
        <v>55</v>
      </c>
      <c r="B56" s="10" t="s">
        <v>66</v>
      </c>
      <c r="C56" s="9" t="s">
        <v>8</v>
      </c>
      <c r="D56" s="8">
        <v>1</v>
      </c>
      <c r="E56" s="7">
        <v>43434</v>
      </c>
      <c r="F56" s="8"/>
      <c r="G56" s="11"/>
      <c r="H56" s="8"/>
      <c r="I56" s="18">
        <v>532</v>
      </c>
      <c r="J56" s="23">
        <v>532</v>
      </c>
      <c r="K56" s="32">
        <f t="shared" si="0"/>
        <v>425.6</v>
      </c>
      <c r="L56" s="32">
        <f t="shared" si="1"/>
        <v>425.6</v>
      </c>
      <c r="M56" s="34"/>
      <c r="N56" s="35"/>
    </row>
    <row r="57" spans="1:14" x14ac:dyDescent="0.45">
      <c r="A57" s="46">
        <v>56</v>
      </c>
      <c r="B57" s="10" t="s">
        <v>67</v>
      </c>
      <c r="C57" s="9" t="s">
        <v>7</v>
      </c>
      <c r="D57" s="8">
        <v>19</v>
      </c>
      <c r="E57" s="7" t="s">
        <v>68</v>
      </c>
      <c r="F57" s="8"/>
      <c r="G57" s="7"/>
      <c r="H57" s="8"/>
      <c r="I57" s="18">
        <v>22</v>
      </c>
      <c r="J57" s="23">
        <v>418</v>
      </c>
      <c r="K57" s="32">
        <f t="shared" si="0"/>
        <v>17.600000000000001</v>
      </c>
      <c r="L57" s="32">
        <f t="shared" si="1"/>
        <v>334.40000000000003</v>
      </c>
      <c r="M57" s="34"/>
      <c r="N57" s="35"/>
    </row>
    <row r="58" spans="1:14" x14ac:dyDescent="0.45">
      <c r="A58" s="46">
        <v>57</v>
      </c>
      <c r="B58" s="10" t="s">
        <v>69</v>
      </c>
      <c r="C58" s="9" t="s">
        <v>18</v>
      </c>
      <c r="D58" s="6">
        <v>2</v>
      </c>
      <c r="E58" s="7">
        <v>43070</v>
      </c>
      <c r="F58" s="8"/>
      <c r="G58" s="7"/>
      <c r="H58" s="8"/>
      <c r="I58" s="18">
        <v>53</v>
      </c>
      <c r="J58" s="23">
        <v>106</v>
      </c>
      <c r="K58" s="32">
        <f t="shared" si="0"/>
        <v>42.400000000000006</v>
      </c>
      <c r="L58" s="32">
        <f t="shared" si="1"/>
        <v>84.800000000000011</v>
      </c>
      <c r="M58" s="34"/>
      <c r="N58" s="35"/>
    </row>
    <row r="59" spans="1:14" x14ac:dyDescent="0.45">
      <c r="A59" s="46">
        <v>58</v>
      </c>
      <c r="B59" s="10" t="s">
        <v>70</v>
      </c>
      <c r="C59" s="9" t="s">
        <v>7</v>
      </c>
      <c r="D59" s="8">
        <v>4</v>
      </c>
      <c r="E59" s="7">
        <v>43466</v>
      </c>
      <c r="F59" s="8"/>
      <c r="G59" s="7"/>
      <c r="H59" s="8"/>
      <c r="I59" s="18">
        <v>166</v>
      </c>
      <c r="J59" s="23">
        <v>664</v>
      </c>
      <c r="K59" s="32">
        <f t="shared" si="0"/>
        <v>132.80000000000001</v>
      </c>
      <c r="L59" s="32">
        <f t="shared" si="1"/>
        <v>531.20000000000005</v>
      </c>
      <c r="M59" s="34"/>
      <c r="N59" s="35"/>
    </row>
    <row r="60" spans="1:14" x14ac:dyDescent="0.45">
      <c r="A60" s="46">
        <v>59</v>
      </c>
      <c r="B60" s="10" t="s">
        <v>71</v>
      </c>
      <c r="C60" s="9" t="s">
        <v>7</v>
      </c>
      <c r="D60" s="8">
        <v>5</v>
      </c>
      <c r="E60" s="7">
        <v>43009</v>
      </c>
      <c r="F60" s="8"/>
      <c r="G60" s="7"/>
      <c r="H60" s="8"/>
      <c r="I60" s="18">
        <v>75</v>
      </c>
      <c r="J60" s="23">
        <v>375</v>
      </c>
      <c r="K60" s="32">
        <f t="shared" si="0"/>
        <v>60</v>
      </c>
      <c r="L60" s="32">
        <f t="shared" si="1"/>
        <v>300</v>
      </c>
      <c r="M60" s="34"/>
      <c r="N60" s="35"/>
    </row>
    <row r="61" spans="1:14" x14ac:dyDescent="0.45">
      <c r="A61" s="46">
        <v>60</v>
      </c>
      <c r="B61" s="10" t="s">
        <v>72</v>
      </c>
      <c r="C61" s="9" t="s">
        <v>6</v>
      </c>
      <c r="D61" s="8">
        <v>4</v>
      </c>
      <c r="E61" s="7">
        <v>43379</v>
      </c>
      <c r="F61" s="8"/>
      <c r="G61" s="7"/>
      <c r="H61" s="8"/>
      <c r="I61" s="18">
        <v>137</v>
      </c>
      <c r="J61" s="23">
        <v>548</v>
      </c>
      <c r="K61" s="32">
        <f t="shared" si="0"/>
        <v>109.60000000000001</v>
      </c>
      <c r="L61" s="32">
        <f t="shared" si="1"/>
        <v>438.40000000000003</v>
      </c>
      <c r="M61" s="34"/>
      <c r="N61" s="35"/>
    </row>
    <row r="62" spans="1:14" s="17" customFormat="1" x14ac:dyDescent="0.45">
      <c r="A62" s="46">
        <v>61</v>
      </c>
      <c r="B62" s="5" t="s">
        <v>73</v>
      </c>
      <c r="C62" s="4" t="s">
        <v>8</v>
      </c>
      <c r="D62" s="8">
        <v>1</v>
      </c>
      <c r="E62" s="7">
        <v>42901</v>
      </c>
      <c r="F62" s="8"/>
      <c r="G62" s="7"/>
      <c r="H62" s="8"/>
      <c r="I62" s="20">
        <v>300</v>
      </c>
      <c r="J62" s="23">
        <v>0</v>
      </c>
      <c r="K62" s="23">
        <v>0</v>
      </c>
      <c r="L62" s="23">
        <f t="shared" si="1"/>
        <v>0</v>
      </c>
      <c r="M62" s="33">
        <f>I62*0.5</f>
        <v>150</v>
      </c>
      <c r="N62" s="41">
        <f>M62*D62</f>
        <v>150</v>
      </c>
    </row>
    <row r="63" spans="1:14" x14ac:dyDescent="0.45">
      <c r="A63" s="46">
        <v>62</v>
      </c>
      <c r="B63" s="10" t="s">
        <v>74</v>
      </c>
      <c r="C63" s="9" t="s">
        <v>7</v>
      </c>
      <c r="D63" s="6">
        <v>4</v>
      </c>
      <c r="E63" s="7">
        <v>43405</v>
      </c>
      <c r="F63" s="8"/>
      <c r="G63" s="7"/>
      <c r="H63" s="8"/>
      <c r="I63" s="18">
        <v>822</v>
      </c>
      <c r="J63" s="23">
        <v>3288</v>
      </c>
      <c r="K63" s="32">
        <f>I63*0.8</f>
        <v>657.6</v>
      </c>
      <c r="L63" s="32">
        <f t="shared" si="1"/>
        <v>2630.4</v>
      </c>
      <c r="M63" s="34"/>
      <c r="N63" s="35"/>
    </row>
    <row r="64" spans="1:14" x14ac:dyDescent="0.45">
      <c r="A64" s="46">
        <v>63</v>
      </c>
      <c r="B64" s="10" t="s">
        <v>75</v>
      </c>
      <c r="C64" s="9" t="s">
        <v>7</v>
      </c>
      <c r="D64" s="8">
        <v>6</v>
      </c>
      <c r="E64" s="7">
        <v>43009</v>
      </c>
      <c r="F64" s="8">
        <v>1</v>
      </c>
      <c r="G64" s="7">
        <v>43191</v>
      </c>
      <c r="H64" s="8">
        <v>5</v>
      </c>
      <c r="I64" s="18">
        <v>41.5</v>
      </c>
      <c r="J64" s="23">
        <v>249</v>
      </c>
      <c r="K64" s="32">
        <f t="shared" si="0"/>
        <v>33.200000000000003</v>
      </c>
      <c r="L64" s="32">
        <f t="shared" si="1"/>
        <v>199.20000000000002</v>
      </c>
      <c r="M64" s="34"/>
      <c r="N64" s="35"/>
    </row>
    <row r="65" spans="1:14" x14ac:dyDescent="0.45">
      <c r="A65" s="46">
        <v>64</v>
      </c>
      <c r="B65" s="10" t="s">
        <v>76</v>
      </c>
      <c r="C65" s="9" t="s">
        <v>7</v>
      </c>
      <c r="D65" s="6">
        <v>3</v>
      </c>
      <c r="E65" s="7">
        <v>43288</v>
      </c>
      <c r="F65" s="8"/>
      <c r="G65" s="11"/>
      <c r="H65" s="8"/>
      <c r="I65" s="18">
        <v>104</v>
      </c>
      <c r="J65" s="23">
        <v>312</v>
      </c>
      <c r="K65" s="32">
        <f t="shared" si="0"/>
        <v>83.2</v>
      </c>
      <c r="L65" s="32">
        <f t="shared" si="1"/>
        <v>249.60000000000002</v>
      </c>
      <c r="M65" s="34"/>
      <c r="N65" s="35"/>
    </row>
    <row r="66" spans="1:14" x14ac:dyDescent="0.45">
      <c r="A66" s="46">
        <v>65</v>
      </c>
      <c r="B66" s="10" t="s">
        <v>77</v>
      </c>
      <c r="C66" s="9" t="s">
        <v>7</v>
      </c>
      <c r="D66" s="6">
        <v>3</v>
      </c>
      <c r="E66" s="7">
        <v>43061</v>
      </c>
      <c r="F66" s="8">
        <v>1</v>
      </c>
      <c r="G66" s="7">
        <v>43197</v>
      </c>
      <c r="H66" s="8">
        <v>2</v>
      </c>
      <c r="I66" s="18">
        <v>104</v>
      </c>
      <c r="J66" s="23">
        <v>312</v>
      </c>
      <c r="K66" s="32">
        <f t="shared" ref="K66:K129" si="2">I66*0.8</f>
        <v>83.2</v>
      </c>
      <c r="L66" s="32">
        <f t="shared" ref="L66:L129" si="3">J66*0.8</f>
        <v>249.60000000000002</v>
      </c>
      <c r="M66" s="34"/>
      <c r="N66" s="35"/>
    </row>
    <row r="67" spans="1:14" x14ac:dyDescent="0.45">
      <c r="A67" s="46">
        <v>66</v>
      </c>
      <c r="B67" s="10" t="s">
        <v>78</v>
      </c>
      <c r="C67" s="9" t="s">
        <v>7</v>
      </c>
      <c r="D67" s="8">
        <v>1</v>
      </c>
      <c r="E67" s="7">
        <v>43556</v>
      </c>
      <c r="F67" s="8"/>
      <c r="G67" s="7"/>
      <c r="H67" s="8"/>
      <c r="I67" s="18">
        <v>55</v>
      </c>
      <c r="J67" s="23">
        <v>55</v>
      </c>
      <c r="K67" s="32">
        <f t="shared" si="2"/>
        <v>44</v>
      </c>
      <c r="L67" s="32">
        <f t="shared" si="3"/>
        <v>44</v>
      </c>
      <c r="M67" s="34"/>
      <c r="N67" s="35"/>
    </row>
    <row r="68" spans="1:14" x14ac:dyDescent="0.45">
      <c r="A68" s="46">
        <v>67</v>
      </c>
      <c r="B68" s="10" t="s">
        <v>79</v>
      </c>
      <c r="C68" s="9" t="s">
        <v>7</v>
      </c>
      <c r="D68" s="8">
        <v>3</v>
      </c>
      <c r="E68" s="7">
        <v>43130</v>
      </c>
      <c r="F68" s="8"/>
      <c r="G68" s="7"/>
      <c r="H68" s="8"/>
      <c r="I68" s="18">
        <v>90</v>
      </c>
      <c r="J68" s="23">
        <v>270</v>
      </c>
      <c r="K68" s="32">
        <f t="shared" si="2"/>
        <v>72</v>
      </c>
      <c r="L68" s="32">
        <f t="shared" si="3"/>
        <v>216</v>
      </c>
      <c r="M68" s="34"/>
      <c r="N68" s="35"/>
    </row>
    <row r="69" spans="1:14" x14ac:dyDescent="0.45">
      <c r="A69" s="46">
        <v>68</v>
      </c>
      <c r="B69" s="10" t="s">
        <v>80</v>
      </c>
      <c r="C69" s="9" t="s">
        <v>6</v>
      </c>
      <c r="D69" s="8">
        <v>2</v>
      </c>
      <c r="E69" s="7">
        <v>43449</v>
      </c>
      <c r="F69" s="8"/>
      <c r="G69" s="7"/>
      <c r="H69" s="8"/>
      <c r="I69" s="18">
        <v>28.5</v>
      </c>
      <c r="J69" s="23">
        <v>57</v>
      </c>
      <c r="K69" s="32">
        <f t="shared" si="2"/>
        <v>22.8</v>
      </c>
      <c r="L69" s="32">
        <f t="shared" si="3"/>
        <v>45.6</v>
      </c>
      <c r="M69" s="34"/>
      <c r="N69" s="35"/>
    </row>
    <row r="70" spans="1:14" x14ac:dyDescent="0.45">
      <c r="A70" s="46">
        <v>69</v>
      </c>
      <c r="B70" s="10" t="s">
        <v>81</v>
      </c>
      <c r="C70" s="9" t="s">
        <v>6</v>
      </c>
      <c r="D70" s="8">
        <v>1</v>
      </c>
      <c r="E70" s="7">
        <v>43130</v>
      </c>
      <c r="F70" s="8"/>
      <c r="G70" s="7"/>
      <c r="H70" s="8"/>
      <c r="I70" s="18">
        <v>62.5</v>
      </c>
      <c r="J70" s="23">
        <v>62.5</v>
      </c>
      <c r="K70" s="32">
        <f t="shared" si="2"/>
        <v>50</v>
      </c>
      <c r="L70" s="32">
        <f t="shared" si="3"/>
        <v>50</v>
      </c>
      <c r="M70" s="34"/>
      <c r="N70" s="35"/>
    </row>
    <row r="71" spans="1:14" x14ac:dyDescent="0.45">
      <c r="A71" s="46">
        <v>70</v>
      </c>
      <c r="B71" s="10" t="s">
        <v>82</v>
      </c>
      <c r="C71" s="9" t="s">
        <v>18</v>
      </c>
      <c r="D71" s="6">
        <v>2</v>
      </c>
      <c r="E71" s="7">
        <v>43540</v>
      </c>
      <c r="F71" s="8"/>
      <c r="G71" s="7"/>
      <c r="H71" s="8"/>
      <c r="I71" s="18">
        <v>33</v>
      </c>
      <c r="J71" s="23">
        <v>66</v>
      </c>
      <c r="K71" s="32">
        <f t="shared" si="2"/>
        <v>26.400000000000002</v>
      </c>
      <c r="L71" s="32">
        <f t="shared" si="3"/>
        <v>52.800000000000004</v>
      </c>
      <c r="M71" s="34"/>
      <c r="N71" s="35"/>
    </row>
    <row r="72" spans="1:14" x14ac:dyDescent="0.45">
      <c r="A72" s="46">
        <v>71</v>
      </c>
      <c r="B72" s="10" t="s">
        <v>83</v>
      </c>
      <c r="C72" s="9" t="s">
        <v>18</v>
      </c>
      <c r="D72" s="6">
        <v>2</v>
      </c>
      <c r="E72" s="7">
        <v>43595</v>
      </c>
      <c r="F72" s="8"/>
      <c r="G72" s="11"/>
      <c r="H72" s="8"/>
      <c r="I72" s="18">
        <v>15.75</v>
      </c>
      <c r="J72" s="23">
        <v>31.5</v>
      </c>
      <c r="K72" s="32">
        <f t="shared" si="2"/>
        <v>12.600000000000001</v>
      </c>
      <c r="L72" s="32">
        <f t="shared" si="3"/>
        <v>25.200000000000003</v>
      </c>
      <c r="M72" s="34"/>
      <c r="N72" s="35"/>
    </row>
    <row r="73" spans="1:14" x14ac:dyDescent="0.45">
      <c r="A73" s="46">
        <v>72</v>
      </c>
      <c r="B73" s="10" t="s">
        <v>84</v>
      </c>
      <c r="C73" s="9" t="s">
        <v>7</v>
      </c>
      <c r="D73" s="8">
        <v>45</v>
      </c>
      <c r="E73" s="7">
        <v>42987</v>
      </c>
      <c r="F73" s="8"/>
      <c r="G73" s="7"/>
      <c r="H73" s="8"/>
      <c r="I73" s="18">
        <v>18</v>
      </c>
      <c r="J73" s="23">
        <v>810</v>
      </c>
      <c r="K73" s="32">
        <f t="shared" si="2"/>
        <v>14.4</v>
      </c>
      <c r="L73" s="32">
        <f t="shared" si="3"/>
        <v>648</v>
      </c>
      <c r="M73" s="34"/>
      <c r="N73" s="35"/>
    </row>
    <row r="74" spans="1:14" x14ac:dyDescent="0.45">
      <c r="A74" s="46">
        <v>73</v>
      </c>
      <c r="B74" s="10" t="s">
        <v>85</v>
      </c>
      <c r="C74" s="9" t="s">
        <v>7</v>
      </c>
      <c r="D74" s="8">
        <v>3</v>
      </c>
      <c r="E74" s="7">
        <v>42895</v>
      </c>
      <c r="F74" s="8"/>
      <c r="G74" s="7"/>
      <c r="H74" s="8"/>
      <c r="I74" s="18">
        <v>65.666700000000006</v>
      </c>
      <c r="J74" s="23">
        <v>0</v>
      </c>
      <c r="K74" s="23">
        <v>0</v>
      </c>
      <c r="L74" s="23">
        <f t="shared" si="3"/>
        <v>0</v>
      </c>
      <c r="M74" s="33">
        <f>I74*0.5</f>
        <v>32.833350000000003</v>
      </c>
      <c r="N74" s="41">
        <f>M74*D74</f>
        <v>98.500050000000016</v>
      </c>
    </row>
    <row r="75" spans="1:14" x14ac:dyDescent="0.45">
      <c r="A75" s="46">
        <v>74</v>
      </c>
      <c r="B75" s="10" t="s">
        <v>86</v>
      </c>
      <c r="C75" s="9" t="s">
        <v>6</v>
      </c>
      <c r="D75" s="6">
        <v>1</v>
      </c>
      <c r="E75" s="7">
        <v>43415</v>
      </c>
      <c r="F75" s="8"/>
      <c r="G75" s="7"/>
      <c r="H75" s="8"/>
      <c r="I75" s="18">
        <v>30.75</v>
      </c>
      <c r="J75" s="23">
        <v>30.75</v>
      </c>
      <c r="K75" s="32">
        <f t="shared" si="2"/>
        <v>24.6</v>
      </c>
      <c r="L75" s="32">
        <f t="shared" si="3"/>
        <v>24.6</v>
      </c>
      <c r="M75" s="34"/>
      <c r="N75" s="35"/>
    </row>
    <row r="76" spans="1:14" x14ac:dyDescent="0.45">
      <c r="A76" s="46">
        <v>75</v>
      </c>
      <c r="B76" s="10" t="s">
        <v>87</v>
      </c>
      <c r="C76" s="9" t="s">
        <v>6</v>
      </c>
      <c r="D76" s="6">
        <v>1</v>
      </c>
      <c r="E76" s="7">
        <v>43479</v>
      </c>
      <c r="F76" s="8"/>
      <c r="G76" s="7"/>
      <c r="H76" s="8"/>
      <c r="I76" s="18">
        <v>25</v>
      </c>
      <c r="J76" s="23">
        <v>25</v>
      </c>
      <c r="K76" s="32">
        <f t="shared" si="2"/>
        <v>20</v>
      </c>
      <c r="L76" s="32">
        <f t="shared" si="3"/>
        <v>20</v>
      </c>
      <c r="M76" s="34"/>
      <c r="N76" s="35"/>
    </row>
    <row r="77" spans="1:14" x14ac:dyDescent="0.45">
      <c r="A77" s="46">
        <v>76</v>
      </c>
      <c r="B77" s="10" t="s">
        <v>88</v>
      </c>
      <c r="C77" s="9" t="s">
        <v>8</v>
      </c>
      <c r="D77" s="6">
        <v>1</v>
      </c>
      <c r="E77" s="7">
        <v>42948</v>
      </c>
      <c r="F77" s="8"/>
      <c r="G77" s="7"/>
      <c r="H77" s="8"/>
      <c r="I77" s="18">
        <v>540</v>
      </c>
      <c r="J77" s="23">
        <v>540</v>
      </c>
      <c r="K77" s="32">
        <f t="shared" si="2"/>
        <v>432</v>
      </c>
      <c r="L77" s="32">
        <f t="shared" si="3"/>
        <v>432</v>
      </c>
      <c r="M77" s="34"/>
      <c r="N77" s="35"/>
    </row>
    <row r="78" spans="1:14" x14ac:dyDescent="0.45">
      <c r="A78" s="46">
        <v>77</v>
      </c>
      <c r="B78" s="10" t="s">
        <v>89</v>
      </c>
      <c r="C78" s="9" t="s">
        <v>7</v>
      </c>
      <c r="D78" s="8">
        <v>6</v>
      </c>
      <c r="E78" s="7">
        <v>43739</v>
      </c>
      <c r="F78" s="8"/>
      <c r="G78" s="7"/>
      <c r="H78" s="8"/>
      <c r="I78" s="18">
        <v>368.75</v>
      </c>
      <c r="J78" s="23">
        <v>2212.5</v>
      </c>
      <c r="K78" s="32">
        <f t="shared" si="2"/>
        <v>295</v>
      </c>
      <c r="L78" s="32">
        <f t="shared" si="3"/>
        <v>1770</v>
      </c>
      <c r="M78" s="34"/>
      <c r="N78" s="35"/>
    </row>
    <row r="79" spans="1:14" x14ac:dyDescent="0.45">
      <c r="A79" s="46">
        <v>78</v>
      </c>
      <c r="B79" s="10" t="s">
        <v>90</v>
      </c>
      <c r="C79" s="9" t="s">
        <v>7</v>
      </c>
      <c r="D79" s="8">
        <v>6</v>
      </c>
      <c r="E79" s="7">
        <v>43739</v>
      </c>
      <c r="F79" s="8"/>
      <c r="G79" s="7"/>
      <c r="H79" s="8"/>
      <c r="I79" s="18">
        <v>208.33330000000001</v>
      </c>
      <c r="J79" s="23">
        <v>1249.9998000000001</v>
      </c>
      <c r="K79" s="32">
        <f t="shared" si="2"/>
        <v>166.66664000000003</v>
      </c>
      <c r="L79" s="32">
        <f t="shared" si="3"/>
        <v>999.99984000000006</v>
      </c>
      <c r="M79" s="34"/>
      <c r="N79" s="35"/>
    </row>
    <row r="80" spans="1:14" x14ac:dyDescent="0.45">
      <c r="A80" s="46">
        <v>79</v>
      </c>
      <c r="B80" s="10" t="s">
        <v>91</v>
      </c>
      <c r="C80" s="9" t="s">
        <v>7</v>
      </c>
      <c r="D80" s="8">
        <v>19</v>
      </c>
      <c r="E80" s="7">
        <v>43660</v>
      </c>
      <c r="F80" s="8"/>
      <c r="G80" s="7"/>
      <c r="H80" s="8"/>
      <c r="I80" s="18">
        <v>6.44</v>
      </c>
      <c r="J80" s="23">
        <v>122.36000000000001</v>
      </c>
      <c r="K80" s="32">
        <f t="shared" si="2"/>
        <v>5.152000000000001</v>
      </c>
      <c r="L80" s="32">
        <f t="shared" si="3"/>
        <v>97.888000000000019</v>
      </c>
      <c r="M80" s="34"/>
      <c r="N80" s="35"/>
    </row>
    <row r="81" spans="1:14" s="17" customFormat="1" x14ac:dyDescent="0.45">
      <c r="A81" s="46">
        <v>80</v>
      </c>
      <c r="B81" s="5" t="s">
        <v>92</v>
      </c>
      <c r="C81" s="4" t="s">
        <v>18</v>
      </c>
      <c r="D81" s="8">
        <v>1</v>
      </c>
      <c r="E81" s="7">
        <v>43114</v>
      </c>
      <c r="F81" s="8"/>
      <c r="G81" s="7"/>
      <c r="H81" s="8"/>
      <c r="I81" s="19">
        <v>146</v>
      </c>
      <c r="J81" s="23">
        <v>146</v>
      </c>
      <c r="K81" s="32">
        <f t="shared" si="2"/>
        <v>116.80000000000001</v>
      </c>
      <c r="L81" s="32">
        <f t="shared" si="3"/>
        <v>116.80000000000001</v>
      </c>
      <c r="M81" s="34"/>
      <c r="N81" s="29"/>
    </row>
    <row r="82" spans="1:14" s="17" customFormat="1" x14ac:dyDescent="0.45">
      <c r="A82" s="46">
        <v>81</v>
      </c>
      <c r="B82" s="5" t="s">
        <v>93</v>
      </c>
      <c r="C82" s="4" t="s">
        <v>18</v>
      </c>
      <c r="D82" s="8">
        <v>3</v>
      </c>
      <c r="E82" s="7">
        <v>43540</v>
      </c>
      <c r="F82" s="8">
        <v>1</v>
      </c>
      <c r="G82" s="7">
        <v>43620</v>
      </c>
      <c r="H82" s="8">
        <v>2</v>
      </c>
      <c r="I82" s="19">
        <v>27</v>
      </c>
      <c r="J82" s="23">
        <v>81</v>
      </c>
      <c r="K82" s="32">
        <f t="shared" si="2"/>
        <v>21.6</v>
      </c>
      <c r="L82" s="32">
        <f t="shared" si="3"/>
        <v>64.8</v>
      </c>
      <c r="M82" s="34"/>
      <c r="N82" s="29"/>
    </row>
    <row r="83" spans="1:14" x14ac:dyDescent="0.45">
      <c r="A83" s="46">
        <v>82</v>
      </c>
      <c r="B83" s="10" t="s">
        <v>94</v>
      </c>
      <c r="C83" s="9" t="s">
        <v>8</v>
      </c>
      <c r="D83" s="8">
        <v>2</v>
      </c>
      <c r="E83" s="7">
        <v>43159</v>
      </c>
      <c r="F83" s="8"/>
      <c r="G83" s="7"/>
      <c r="H83" s="8"/>
      <c r="I83" s="18">
        <v>348</v>
      </c>
      <c r="J83" s="23">
        <v>696</v>
      </c>
      <c r="K83" s="32">
        <f t="shared" si="2"/>
        <v>278.40000000000003</v>
      </c>
      <c r="L83" s="32">
        <f t="shared" si="3"/>
        <v>556.80000000000007</v>
      </c>
      <c r="M83" s="34"/>
      <c r="N83" s="35"/>
    </row>
    <row r="84" spans="1:14" x14ac:dyDescent="0.45">
      <c r="A84" s="46">
        <v>83</v>
      </c>
      <c r="B84" s="10" t="s">
        <v>95</v>
      </c>
      <c r="C84" s="9" t="s">
        <v>5</v>
      </c>
      <c r="D84" s="6">
        <v>23</v>
      </c>
      <c r="E84" s="7">
        <v>42976</v>
      </c>
      <c r="F84" s="8"/>
      <c r="G84" s="7"/>
      <c r="H84" s="8"/>
      <c r="I84" s="18">
        <v>1.69</v>
      </c>
      <c r="J84" s="23">
        <v>38.869999999999997</v>
      </c>
      <c r="K84" s="32">
        <f t="shared" si="2"/>
        <v>1.3520000000000001</v>
      </c>
      <c r="L84" s="32">
        <f t="shared" si="3"/>
        <v>31.096</v>
      </c>
      <c r="M84" s="34"/>
      <c r="N84" s="35"/>
    </row>
    <row r="85" spans="1:14" x14ac:dyDescent="0.45">
      <c r="A85" s="46">
        <v>84</v>
      </c>
      <c r="B85" s="10" t="s">
        <v>96</v>
      </c>
      <c r="C85" s="9" t="s">
        <v>6</v>
      </c>
      <c r="D85" s="8">
        <v>3</v>
      </c>
      <c r="E85" s="7">
        <v>42965</v>
      </c>
      <c r="F85" s="8">
        <v>2</v>
      </c>
      <c r="G85" s="7">
        <v>43054</v>
      </c>
      <c r="H85" s="8">
        <v>1</v>
      </c>
      <c r="I85" s="18">
        <v>36</v>
      </c>
      <c r="J85" s="23">
        <v>108</v>
      </c>
      <c r="K85" s="32">
        <f t="shared" si="2"/>
        <v>28.8</v>
      </c>
      <c r="L85" s="32">
        <f t="shared" si="3"/>
        <v>86.4</v>
      </c>
      <c r="M85" s="34"/>
      <c r="N85" s="35"/>
    </row>
    <row r="86" spans="1:14" x14ac:dyDescent="0.45">
      <c r="A86" s="46">
        <v>85</v>
      </c>
      <c r="B86" s="10" t="s">
        <v>97</v>
      </c>
      <c r="C86" s="9" t="s">
        <v>6</v>
      </c>
      <c r="D86" s="8">
        <v>3</v>
      </c>
      <c r="E86" s="7">
        <v>43186</v>
      </c>
      <c r="F86" s="8"/>
      <c r="G86" s="7"/>
      <c r="H86" s="8"/>
      <c r="I86" s="18">
        <v>45.5</v>
      </c>
      <c r="J86" s="23">
        <v>136.5</v>
      </c>
      <c r="K86" s="32">
        <f t="shared" si="2"/>
        <v>36.4</v>
      </c>
      <c r="L86" s="32">
        <f t="shared" si="3"/>
        <v>109.2</v>
      </c>
      <c r="M86" s="34"/>
      <c r="N86" s="35"/>
    </row>
    <row r="87" spans="1:14" s="40" customFormat="1" x14ac:dyDescent="0.45">
      <c r="A87" s="46">
        <v>86</v>
      </c>
      <c r="B87" s="37" t="s">
        <v>98</v>
      </c>
      <c r="C87" s="38" t="s">
        <v>8</v>
      </c>
      <c r="D87" s="8">
        <v>1</v>
      </c>
      <c r="E87" s="7">
        <v>42902</v>
      </c>
      <c r="F87" s="8"/>
      <c r="G87" s="7"/>
      <c r="H87" s="8"/>
      <c r="I87" s="39">
        <v>479</v>
      </c>
      <c r="J87" s="28">
        <v>0</v>
      </c>
      <c r="K87" s="28">
        <v>0</v>
      </c>
      <c r="L87" s="28">
        <f t="shared" si="3"/>
        <v>0</v>
      </c>
      <c r="M87" s="44">
        <f>I87*0.5</f>
        <v>239.5</v>
      </c>
      <c r="N87" s="45">
        <f>M87*D87</f>
        <v>239.5</v>
      </c>
    </row>
    <row r="88" spans="1:14" x14ac:dyDescent="0.45">
      <c r="A88" s="46">
        <v>87</v>
      </c>
      <c r="B88" s="10" t="s">
        <v>99</v>
      </c>
      <c r="C88" s="9" t="s">
        <v>8</v>
      </c>
      <c r="D88" s="8">
        <v>1</v>
      </c>
      <c r="E88" s="7">
        <v>43349</v>
      </c>
      <c r="F88" s="8"/>
      <c r="G88" s="7"/>
      <c r="H88" s="8"/>
      <c r="I88" s="20">
        <v>601</v>
      </c>
      <c r="J88" s="23">
        <v>601</v>
      </c>
      <c r="K88" s="32">
        <f t="shared" si="2"/>
        <v>480.8</v>
      </c>
      <c r="L88" s="32">
        <f t="shared" si="3"/>
        <v>480.8</v>
      </c>
      <c r="M88" s="34"/>
      <c r="N88" s="35"/>
    </row>
    <row r="89" spans="1:14" x14ac:dyDescent="0.45">
      <c r="A89" s="46">
        <v>88</v>
      </c>
      <c r="B89" s="10" t="s">
        <v>100</v>
      </c>
      <c r="C89" s="9" t="s">
        <v>8</v>
      </c>
      <c r="D89" s="8">
        <v>2</v>
      </c>
      <c r="E89" s="7">
        <v>42767</v>
      </c>
      <c r="F89" s="8">
        <v>1</v>
      </c>
      <c r="G89" s="7">
        <v>42826</v>
      </c>
      <c r="H89" s="8">
        <v>1</v>
      </c>
      <c r="I89" s="18">
        <v>69.25</v>
      </c>
      <c r="J89" s="23">
        <v>69.25</v>
      </c>
      <c r="K89" s="32">
        <f>I89*0.8</f>
        <v>55.400000000000006</v>
      </c>
      <c r="L89" s="32">
        <f>K89*H89</f>
        <v>55.400000000000006</v>
      </c>
      <c r="M89" s="33">
        <f>I89*0.5</f>
        <v>34.625</v>
      </c>
      <c r="N89" s="41">
        <f>M89*F89</f>
        <v>34.625</v>
      </c>
    </row>
    <row r="90" spans="1:14" x14ac:dyDescent="0.45">
      <c r="A90" s="46">
        <v>89</v>
      </c>
      <c r="B90" s="10" t="s">
        <v>101</v>
      </c>
      <c r="C90" s="9" t="s">
        <v>8</v>
      </c>
      <c r="D90" s="8">
        <v>1</v>
      </c>
      <c r="E90" s="7">
        <v>43040</v>
      </c>
      <c r="F90" s="8"/>
      <c r="G90" s="7"/>
      <c r="H90" s="8"/>
      <c r="I90" s="18">
        <v>1090</v>
      </c>
      <c r="J90" s="23">
        <v>1090</v>
      </c>
      <c r="K90" s="32">
        <f t="shared" si="2"/>
        <v>872</v>
      </c>
      <c r="L90" s="32">
        <f t="shared" si="3"/>
        <v>872</v>
      </c>
      <c r="M90" s="34"/>
      <c r="N90" s="35"/>
    </row>
    <row r="91" spans="1:14" x14ac:dyDescent="0.45">
      <c r="A91" s="46">
        <v>90</v>
      </c>
      <c r="B91" s="10" t="s">
        <v>102</v>
      </c>
      <c r="C91" s="9" t="s">
        <v>7</v>
      </c>
      <c r="D91" s="6">
        <v>4</v>
      </c>
      <c r="E91" s="7">
        <v>44159</v>
      </c>
      <c r="F91" s="8"/>
      <c r="G91" s="7"/>
      <c r="H91" s="8"/>
      <c r="I91" s="18">
        <v>88</v>
      </c>
      <c r="J91" s="23">
        <v>352</v>
      </c>
      <c r="K91" s="32">
        <f t="shared" si="2"/>
        <v>70.400000000000006</v>
      </c>
      <c r="L91" s="32">
        <f t="shared" si="3"/>
        <v>281.60000000000002</v>
      </c>
      <c r="M91" s="34"/>
      <c r="N91" s="35"/>
    </row>
    <row r="92" spans="1:14" x14ac:dyDescent="0.45">
      <c r="A92" s="46">
        <v>91</v>
      </c>
      <c r="B92" s="10" t="s">
        <v>103</v>
      </c>
      <c r="C92" s="9" t="s">
        <v>18</v>
      </c>
      <c r="D92" s="8">
        <v>3</v>
      </c>
      <c r="E92" s="7">
        <v>42948</v>
      </c>
      <c r="F92" s="8"/>
      <c r="G92" s="7"/>
      <c r="H92" s="8"/>
      <c r="I92" s="18">
        <v>153.5</v>
      </c>
      <c r="J92" s="23">
        <v>460.5</v>
      </c>
      <c r="K92" s="32">
        <f t="shared" si="2"/>
        <v>122.80000000000001</v>
      </c>
      <c r="L92" s="32">
        <f t="shared" si="3"/>
        <v>368.40000000000003</v>
      </c>
      <c r="M92" s="34"/>
      <c r="N92" s="35"/>
    </row>
    <row r="93" spans="1:14" x14ac:dyDescent="0.45">
      <c r="A93" s="46">
        <v>92</v>
      </c>
      <c r="B93" s="10" t="s">
        <v>104</v>
      </c>
      <c r="C93" s="9" t="s">
        <v>18</v>
      </c>
      <c r="D93" s="8">
        <v>1</v>
      </c>
      <c r="E93" s="7">
        <v>42948</v>
      </c>
      <c r="F93" s="8"/>
      <c r="G93" s="7"/>
      <c r="H93" s="8"/>
      <c r="I93" s="18">
        <v>70</v>
      </c>
      <c r="J93" s="23">
        <v>70</v>
      </c>
      <c r="K93" s="32">
        <f t="shared" si="2"/>
        <v>56</v>
      </c>
      <c r="L93" s="32">
        <f t="shared" si="3"/>
        <v>56</v>
      </c>
      <c r="M93" s="34"/>
      <c r="N93" s="35"/>
    </row>
    <row r="94" spans="1:14" x14ac:dyDescent="0.45">
      <c r="A94" s="46">
        <v>93</v>
      </c>
      <c r="B94" s="10" t="s">
        <v>105</v>
      </c>
      <c r="C94" s="9" t="s">
        <v>7</v>
      </c>
      <c r="D94" s="8">
        <v>5</v>
      </c>
      <c r="E94" s="7">
        <v>43160</v>
      </c>
      <c r="F94" s="8"/>
      <c r="G94" s="7"/>
      <c r="H94" s="8"/>
      <c r="I94" s="18">
        <v>22</v>
      </c>
      <c r="J94" s="23">
        <v>110</v>
      </c>
      <c r="K94" s="32">
        <f t="shared" si="2"/>
        <v>17.600000000000001</v>
      </c>
      <c r="L94" s="32">
        <f t="shared" si="3"/>
        <v>88</v>
      </c>
      <c r="M94" s="34"/>
      <c r="N94" s="35"/>
    </row>
    <row r="95" spans="1:14" s="17" customFormat="1" x14ac:dyDescent="0.45">
      <c r="A95" s="46">
        <v>94</v>
      </c>
      <c r="B95" s="5" t="s">
        <v>106</v>
      </c>
      <c r="C95" s="4" t="s">
        <v>18</v>
      </c>
      <c r="D95" s="6">
        <v>1</v>
      </c>
      <c r="E95" s="7">
        <v>42947</v>
      </c>
      <c r="F95" s="8"/>
      <c r="G95" s="7"/>
      <c r="H95" s="8"/>
      <c r="I95" s="19">
        <v>79</v>
      </c>
      <c r="J95" s="23">
        <v>0</v>
      </c>
      <c r="K95" s="23">
        <v>0</v>
      </c>
      <c r="L95" s="23">
        <f t="shared" si="3"/>
        <v>0</v>
      </c>
      <c r="M95" s="33">
        <f>I95*0.5</f>
        <v>39.5</v>
      </c>
      <c r="N95" s="41">
        <f>M95*D95</f>
        <v>39.5</v>
      </c>
    </row>
    <row r="96" spans="1:14" x14ac:dyDescent="0.45">
      <c r="A96" s="46">
        <v>95</v>
      </c>
      <c r="B96" s="10" t="s">
        <v>107</v>
      </c>
      <c r="C96" s="9" t="s">
        <v>7</v>
      </c>
      <c r="D96" s="6">
        <v>5</v>
      </c>
      <c r="E96" s="7">
        <v>43647</v>
      </c>
      <c r="F96" s="8"/>
      <c r="G96" s="7"/>
      <c r="H96" s="8"/>
      <c r="I96" s="18">
        <v>38.5</v>
      </c>
      <c r="J96" s="23">
        <v>192.5</v>
      </c>
      <c r="K96" s="32">
        <f t="shared" si="2"/>
        <v>30.8</v>
      </c>
      <c r="L96" s="32">
        <f t="shared" si="3"/>
        <v>154</v>
      </c>
      <c r="M96" s="34"/>
      <c r="N96" s="35"/>
    </row>
    <row r="97" spans="1:14" x14ac:dyDescent="0.45">
      <c r="A97" s="46">
        <v>96</v>
      </c>
      <c r="B97" s="10" t="s">
        <v>108</v>
      </c>
      <c r="C97" s="9" t="s">
        <v>6</v>
      </c>
      <c r="D97" s="6">
        <v>4</v>
      </c>
      <c r="E97" s="7">
        <v>42861</v>
      </c>
      <c r="F97" s="8"/>
      <c r="G97" s="7"/>
      <c r="H97" s="8"/>
      <c r="I97" s="18">
        <v>51.4</v>
      </c>
      <c r="J97" s="23">
        <v>0</v>
      </c>
      <c r="K97" s="23">
        <v>0</v>
      </c>
      <c r="L97" s="23">
        <f t="shared" si="3"/>
        <v>0</v>
      </c>
      <c r="M97" s="33">
        <f>I97*0.5</f>
        <v>25.7</v>
      </c>
      <c r="N97" s="41">
        <f>M97*D97</f>
        <v>102.8</v>
      </c>
    </row>
    <row r="98" spans="1:14" x14ac:dyDescent="0.45">
      <c r="A98" s="46">
        <v>97</v>
      </c>
      <c r="B98" s="10" t="s">
        <v>109</v>
      </c>
      <c r="C98" s="9" t="s">
        <v>8</v>
      </c>
      <c r="D98" s="6">
        <v>3</v>
      </c>
      <c r="E98" s="7">
        <v>42859</v>
      </c>
      <c r="F98" s="22">
        <v>1</v>
      </c>
      <c r="G98" s="7">
        <v>43160</v>
      </c>
      <c r="H98" s="8">
        <v>2</v>
      </c>
      <c r="I98" s="18">
        <v>167</v>
      </c>
      <c r="J98" s="23">
        <v>334</v>
      </c>
      <c r="K98" s="32">
        <f t="shared" si="2"/>
        <v>133.6</v>
      </c>
      <c r="L98" s="32">
        <f>K98*H98</f>
        <v>267.2</v>
      </c>
      <c r="M98" s="33">
        <f>I98*0.5</f>
        <v>83.5</v>
      </c>
      <c r="N98" s="41">
        <f>M98*F98</f>
        <v>83.5</v>
      </c>
    </row>
    <row r="99" spans="1:14" x14ac:dyDescent="0.45">
      <c r="A99" s="46">
        <v>98</v>
      </c>
      <c r="B99" s="10" t="s">
        <v>110</v>
      </c>
      <c r="C99" s="9" t="s">
        <v>8</v>
      </c>
      <c r="D99" s="8">
        <v>2</v>
      </c>
      <c r="E99" s="7">
        <v>43678</v>
      </c>
      <c r="F99" s="8"/>
      <c r="G99" s="7"/>
      <c r="H99" s="8"/>
      <c r="I99" s="18">
        <v>698</v>
      </c>
      <c r="J99" s="23">
        <v>1396</v>
      </c>
      <c r="K99" s="32">
        <f t="shared" si="2"/>
        <v>558.4</v>
      </c>
      <c r="L99" s="32">
        <f t="shared" si="3"/>
        <v>1116.8</v>
      </c>
      <c r="M99" s="34"/>
      <c r="N99" s="35"/>
    </row>
    <row r="100" spans="1:14" x14ac:dyDescent="0.45">
      <c r="A100" s="46">
        <v>99</v>
      </c>
      <c r="B100" s="10" t="s">
        <v>111</v>
      </c>
      <c r="C100" s="9" t="s">
        <v>6</v>
      </c>
      <c r="D100" s="8">
        <v>2</v>
      </c>
      <c r="E100" s="7">
        <v>42967</v>
      </c>
      <c r="F100" s="8"/>
      <c r="G100" s="7"/>
      <c r="H100" s="8"/>
      <c r="I100" s="18">
        <v>22</v>
      </c>
      <c r="J100" s="23">
        <v>44</v>
      </c>
      <c r="K100" s="32">
        <f t="shared" si="2"/>
        <v>17.600000000000001</v>
      </c>
      <c r="L100" s="32">
        <f t="shared" si="3"/>
        <v>35.200000000000003</v>
      </c>
      <c r="M100" s="34"/>
      <c r="N100" s="35"/>
    </row>
    <row r="101" spans="1:14" x14ac:dyDescent="0.45">
      <c r="A101" s="46">
        <v>100</v>
      </c>
      <c r="B101" s="10" t="s">
        <v>112</v>
      </c>
      <c r="C101" s="9" t="s">
        <v>6</v>
      </c>
      <c r="D101" s="13">
        <v>3</v>
      </c>
      <c r="E101" s="12">
        <v>43746</v>
      </c>
      <c r="F101" s="8">
        <v>1</v>
      </c>
      <c r="G101" s="7">
        <v>43929</v>
      </c>
      <c r="H101" s="8">
        <v>2</v>
      </c>
      <c r="I101" s="18">
        <v>27.5</v>
      </c>
      <c r="J101" s="23">
        <v>82.5</v>
      </c>
      <c r="K101" s="32">
        <f t="shared" si="2"/>
        <v>22</v>
      </c>
      <c r="L101" s="32">
        <f t="shared" si="3"/>
        <v>66</v>
      </c>
      <c r="M101" s="34"/>
      <c r="N101" s="35"/>
    </row>
    <row r="102" spans="1:14" x14ac:dyDescent="0.45">
      <c r="A102" s="46">
        <v>101</v>
      </c>
      <c r="B102" s="10" t="s">
        <v>113</v>
      </c>
      <c r="C102" s="9" t="s">
        <v>6</v>
      </c>
      <c r="D102" s="8">
        <v>2</v>
      </c>
      <c r="E102" s="7">
        <v>44238</v>
      </c>
      <c r="F102" s="8"/>
      <c r="G102" s="7"/>
      <c r="H102" s="8"/>
      <c r="I102" s="18">
        <v>29.5</v>
      </c>
      <c r="J102" s="23">
        <v>59</v>
      </c>
      <c r="K102" s="32">
        <f t="shared" si="2"/>
        <v>23.6</v>
      </c>
      <c r="L102" s="32">
        <f t="shared" si="3"/>
        <v>47.2</v>
      </c>
      <c r="M102" s="34"/>
      <c r="N102" s="35"/>
    </row>
    <row r="103" spans="1:14" x14ac:dyDescent="0.45">
      <c r="A103" s="46">
        <v>102</v>
      </c>
      <c r="B103" s="10" t="s">
        <v>114</v>
      </c>
      <c r="C103" s="9" t="s">
        <v>6</v>
      </c>
      <c r="D103" s="8">
        <v>1</v>
      </c>
      <c r="E103" s="7">
        <v>44172</v>
      </c>
      <c r="F103" s="8">
        <v>1</v>
      </c>
      <c r="G103" s="7">
        <v>44239</v>
      </c>
      <c r="H103" s="8">
        <v>1</v>
      </c>
      <c r="I103" s="18">
        <v>34.5</v>
      </c>
      <c r="J103" s="23">
        <v>34.5</v>
      </c>
      <c r="K103" s="32">
        <f t="shared" si="2"/>
        <v>27.6</v>
      </c>
      <c r="L103" s="32">
        <f t="shared" si="3"/>
        <v>27.6</v>
      </c>
      <c r="M103" s="34"/>
      <c r="N103" s="35"/>
    </row>
    <row r="104" spans="1:14" x14ac:dyDescent="0.45">
      <c r="A104" s="46">
        <v>103</v>
      </c>
      <c r="B104" s="10" t="s">
        <v>115</v>
      </c>
      <c r="C104" s="9" t="s">
        <v>7</v>
      </c>
      <c r="D104" s="6">
        <v>3</v>
      </c>
      <c r="E104" s="7">
        <v>43076</v>
      </c>
      <c r="F104" s="8"/>
      <c r="G104" s="7"/>
      <c r="H104" s="8"/>
      <c r="I104" s="18">
        <v>9.5</v>
      </c>
      <c r="J104" s="23">
        <v>28.5</v>
      </c>
      <c r="K104" s="32">
        <f t="shared" si="2"/>
        <v>7.6000000000000005</v>
      </c>
      <c r="L104" s="32">
        <f t="shared" si="3"/>
        <v>22.8</v>
      </c>
      <c r="M104" s="34"/>
      <c r="N104" s="35"/>
    </row>
    <row r="105" spans="1:14" x14ac:dyDescent="0.45">
      <c r="A105" s="46">
        <v>104</v>
      </c>
      <c r="B105" s="10" t="s">
        <v>116</v>
      </c>
      <c r="C105" s="9" t="s">
        <v>18</v>
      </c>
      <c r="D105" s="8">
        <v>8</v>
      </c>
      <c r="E105" s="7">
        <v>42767</v>
      </c>
      <c r="F105" s="8"/>
      <c r="G105" s="7"/>
      <c r="H105" s="8"/>
      <c r="I105" s="18">
        <v>68</v>
      </c>
      <c r="J105" s="23">
        <v>0</v>
      </c>
      <c r="K105" s="23">
        <v>0</v>
      </c>
      <c r="L105" s="23">
        <f t="shared" si="3"/>
        <v>0</v>
      </c>
      <c r="M105" s="33">
        <f>I105*0.5</f>
        <v>34</v>
      </c>
      <c r="N105" s="41">
        <f>M105*D105</f>
        <v>272</v>
      </c>
    </row>
    <row r="106" spans="1:14" x14ac:dyDescent="0.45">
      <c r="A106" s="46">
        <v>105</v>
      </c>
      <c r="B106" s="10" t="s">
        <v>117</v>
      </c>
      <c r="C106" s="9" t="s">
        <v>7</v>
      </c>
      <c r="D106" s="6">
        <v>1</v>
      </c>
      <c r="E106" s="7">
        <v>43132</v>
      </c>
      <c r="F106" s="8"/>
      <c r="G106" s="7"/>
      <c r="H106" s="8"/>
      <c r="I106" s="18">
        <v>297</v>
      </c>
      <c r="J106" s="23">
        <v>297</v>
      </c>
      <c r="K106" s="32">
        <f t="shared" si="2"/>
        <v>237.60000000000002</v>
      </c>
      <c r="L106" s="32">
        <f t="shared" si="3"/>
        <v>237.60000000000002</v>
      </c>
      <c r="M106" s="34"/>
      <c r="N106" s="35"/>
    </row>
    <row r="107" spans="1:14" x14ac:dyDescent="0.45">
      <c r="A107" s="46">
        <v>106</v>
      </c>
      <c r="B107" s="10" t="s">
        <v>118</v>
      </c>
      <c r="C107" s="9" t="s">
        <v>7</v>
      </c>
      <c r="D107" s="8">
        <v>16</v>
      </c>
      <c r="E107" s="7">
        <v>43172</v>
      </c>
      <c r="F107" s="8"/>
      <c r="G107" s="7"/>
      <c r="H107" s="8"/>
      <c r="I107" s="18">
        <v>5</v>
      </c>
      <c r="J107" s="23">
        <v>80</v>
      </c>
      <c r="K107" s="32">
        <f t="shared" si="2"/>
        <v>4</v>
      </c>
      <c r="L107" s="32">
        <f t="shared" si="3"/>
        <v>64</v>
      </c>
      <c r="M107" s="34"/>
      <c r="N107" s="35"/>
    </row>
    <row r="108" spans="1:14" x14ac:dyDescent="0.45">
      <c r="A108" s="46">
        <v>107</v>
      </c>
      <c r="B108" s="10" t="s">
        <v>119</v>
      </c>
      <c r="C108" s="9" t="s">
        <v>18</v>
      </c>
      <c r="D108" s="6">
        <v>1</v>
      </c>
      <c r="E108" s="7">
        <v>43862</v>
      </c>
      <c r="F108" s="8"/>
      <c r="G108" s="11"/>
      <c r="H108" s="8"/>
      <c r="I108" s="18">
        <v>100</v>
      </c>
      <c r="J108" s="23">
        <v>100</v>
      </c>
      <c r="K108" s="32">
        <f t="shared" si="2"/>
        <v>80</v>
      </c>
      <c r="L108" s="32">
        <f t="shared" si="3"/>
        <v>80</v>
      </c>
      <c r="M108" s="34"/>
      <c r="N108" s="35"/>
    </row>
    <row r="109" spans="1:14" x14ac:dyDescent="0.45">
      <c r="A109" s="46">
        <v>108</v>
      </c>
      <c r="B109" s="10" t="s">
        <v>120</v>
      </c>
      <c r="C109" s="9" t="s">
        <v>8</v>
      </c>
      <c r="D109" s="6">
        <v>2</v>
      </c>
      <c r="E109" s="7">
        <v>43058</v>
      </c>
      <c r="F109" s="8"/>
      <c r="G109" s="7"/>
      <c r="H109" s="8"/>
      <c r="I109" s="18">
        <v>141</v>
      </c>
      <c r="J109" s="23">
        <v>282</v>
      </c>
      <c r="K109" s="32">
        <f t="shared" si="2"/>
        <v>112.80000000000001</v>
      </c>
      <c r="L109" s="32">
        <f t="shared" si="3"/>
        <v>225.60000000000002</v>
      </c>
      <c r="M109" s="34"/>
      <c r="N109" s="35"/>
    </row>
    <row r="110" spans="1:14" x14ac:dyDescent="0.45">
      <c r="A110" s="46">
        <v>109</v>
      </c>
      <c r="B110" s="10" t="s">
        <v>121</v>
      </c>
      <c r="C110" s="9" t="s">
        <v>18</v>
      </c>
      <c r="D110" s="8">
        <v>3</v>
      </c>
      <c r="E110" s="7">
        <v>43071</v>
      </c>
      <c r="F110" s="8">
        <v>1</v>
      </c>
      <c r="G110" s="7">
        <v>43204</v>
      </c>
      <c r="H110" s="8">
        <v>2</v>
      </c>
      <c r="I110" s="18">
        <v>91.5</v>
      </c>
      <c r="J110" s="23">
        <v>274.5</v>
      </c>
      <c r="K110" s="32">
        <f t="shared" si="2"/>
        <v>73.2</v>
      </c>
      <c r="L110" s="32">
        <f t="shared" si="3"/>
        <v>219.60000000000002</v>
      </c>
      <c r="M110" s="34"/>
      <c r="N110" s="35"/>
    </row>
    <row r="111" spans="1:14" x14ac:dyDescent="0.45">
      <c r="A111" s="46">
        <v>110</v>
      </c>
      <c r="B111" s="10" t="s">
        <v>122</v>
      </c>
      <c r="C111" s="9" t="s">
        <v>6</v>
      </c>
      <c r="D111" s="8">
        <v>2</v>
      </c>
      <c r="E111" s="7">
        <v>42856</v>
      </c>
      <c r="F111" s="8"/>
      <c r="G111" s="11"/>
      <c r="H111" s="8"/>
      <c r="I111" s="18">
        <v>37.75</v>
      </c>
      <c r="J111" s="23">
        <v>0</v>
      </c>
      <c r="K111" s="23">
        <v>0</v>
      </c>
      <c r="L111" s="23">
        <f t="shared" si="3"/>
        <v>0</v>
      </c>
      <c r="M111" s="33">
        <f>I111*0.5</f>
        <v>18.875</v>
      </c>
      <c r="N111" s="41">
        <f>M111*D111</f>
        <v>37.75</v>
      </c>
    </row>
    <row r="112" spans="1:14" x14ac:dyDescent="0.45">
      <c r="A112" s="46">
        <v>111</v>
      </c>
      <c r="B112" s="10" t="s">
        <v>123</v>
      </c>
      <c r="C112" s="9" t="s">
        <v>6</v>
      </c>
      <c r="D112" s="8">
        <v>1</v>
      </c>
      <c r="E112" s="7">
        <v>42795</v>
      </c>
      <c r="F112" s="8"/>
      <c r="G112" s="7"/>
      <c r="H112" s="8"/>
      <c r="I112" s="18">
        <v>35.5</v>
      </c>
      <c r="J112" s="23">
        <v>0</v>
      </c>
      <c r="K112" s="23">
        <v>0</v>
      </c>
      <c r="L112" s="23">
        <f t="shared" si="3"/>
        <v>0</v>
      </c>
      <c r="M112" s="33">
        <f>I112*0.5</f>
        <v>17.75</v>
      </c>
      <c r="N112" s="41">
        <f>M112*D112</f>
        <v>17.75</v>
      </c>
    </row>
    <row r="113" spans="1:14" x14ac:dyDescent="0.45">
      <c r="A113" s="46">
        <v>112</v>
      </c>
      <c r="B113" s="10" t="s">
        <v>124</v>
      </c>
      <c r="C113" s="9" t="s">
        <v>6</v>
      </c>
      <c r="D113" s="8">
        <v>3</v>
      </c>
      <c r="E113" s="7">
        <v>43299</v>
      </c>
      <c r="F113" s="8"/>
      <c r="G113" s="7"/>
      <c r="H113" s="8"/>
      <c r="I113" s="18">
        <v>22</v>
      </c>
      <c r="J113" s="23">
        <v>66</v>
      </c>
      <c r="K113" s="32">
        <f t="shared" si="2"/>
        <v>17.600000000000001</v>
      </c>
      <c r="L113" s="32">
        <f t="shared" si="3"/>
        <v>52.800000000000004</v>
      </c>
      <c r="M113" s="34"/>
      <c r="N113" s="35"/>
    </row>
    <row r="114" spans="1:14" x14ac:dyDescent="0.45">
      <c r="A114" s="46">
        <v>113</v>
      </c>
      <c r="B114" s="10" t="s">
        <v>125</v>
      </c>
      <c r="C114" s="9" t="s">
        <v>18</v>
      </c>
      <c r="D114" s="6">
        <v>1</v>
      </c>
      <c r="E114" s="7">
        <v>42886</v>
      </c>
      <c r="F114" s="8"/>
      <c r="G114" s="7"/>
      <c r="H114" s="8"/>
      <c r="I114" s="18">
        <v>128</v>
      </c>
      <c r="J114" s="23">
        <v>0</v>
      </c>
      <c r="K114" s="23">
        <f t="shared" si="2"/>
        <v>102.4</v>
      </c>
      <c r="L114" s="23">
        <f t="shared" si="3"/>
        <v>0</v>
      </c>
      <c r="M114" s="33">
        <f>I114*0.5</f>
        <v>64</v>
      </c>
      <c r="N114" s="41">
        <f>M114*D114</f>
        <v>64</v>
      </c>
    </row>
    <row r="115" spans="1:14" x14ac:dyDescent="0.45">
      <c r="A115" s="46">
        <v>114</v>
      </c>
      <c r="B115" s="10" t="s">
        <v>126</v>
      </c>
      <c r="C115" s="9" t="s">
        <v>18</v>
      </c>
      <c r="D115" s="6">
        <v>3</v>
      </c>
      <c r="E115" s="7">
        <v>43344</v>
      </c>
      <c r="F115" s="8"/>
      <c r="G115" s="7"/>
      <c r="H115" s="8"/>
      <c r="I115" s="16">
        <v>28</v>
      </c>
      <c r="J115" s="23">
        <v>84</v>
      </c>
      <c r="K115" s="32">
        <f t="shared" si="2"/>
        <v>22.400000000000002</v>
      </c>
      <c r="L115" s="32">
        <f t="shared" si="3"/>
        <v>67.2</v>
      </c>
      <c r="M115" s="34"/>
      <c r="N115" s="35"/>
    </row>
    <row r="116" spans="1:14" x14ac:dyDescent="0.45">
      <c r="A116" s="46">
        <v>115</v>
      </c>
      <c r="B116" s="10" t="s">
        <v>127</v>
      </c>
      <c r="C116" s="9" t="s">
        <v>18</v>
      </c>
      <c r="D116" s="6">
        <v>2</v>
      </c>
      <c r="E116" s="7">
        <v>43191</v>
      </c>
      <c r="F116" s="8"/>
      <c r="G116" s="7"/>
      <c r="H116" s="8"/>
      <c r="I116" s="16">
        <v>34.75</v>
      </c>
      <c r="J116" s="23">
        <v>69.5</v>
      </c>
      <c r="K116" s="32">
        <f t="shared" si="2"/>
        <v>27.8</v>
      </c>
      <c r="L116" s="32">
        <f t="shared" si="3"/>
        <v>55.6</v>
      </c>
      <c r="M116" s="34"/>
      <c r="N116" s="35"/>
    </row>
    <row r="117" spans="1:14" x14ac:dyDescent="0.45">
      <c r="A117" s="46">
        <v>116</v>
      </c>
      <c r="B117" s="10" t="s">
        <v>128</v>
      </c>
      <c r="C117" s="9" t="s">
        <v>6</v>
      </c>
      <c r="D117" s="6">
        <v>1</v>
      </c>
      <c r="E117" s="7">
        <v>43361</v>
      </c>
      <c r="F117" s="8"/>
      <c r="G117" s="7"/>
      <c r="H117" s="8"/>
      <c r="I117" s="18">
        <v>89.75</v>
      </c>
      <c r="J117" s="23">
        <v>89.75</v>
      </c>
      <c r="K117" s="32">
        <f t="shared" si="2"/>
        <v>71.8</v>
      </c>
      <c r="L117" s="32">
        <f t="shared" si="3"/>
        <v>71.8</v>
      </c>
      <c r="M117" s="34"/>
      <c r="N117" s="35"/>
    </row>
    <row r="118" spans="1:14" x14ac:dyDescent="0.45">
      <c r="A118" s="46">
        <v>117</v>
      </c>
      <c r="B118" s="10" t="s">
        <v>129</v>
      </c>
      <c r="C118" s="9" t="s">
        <v>11</v>
      </c>
      <c r="D118" s="6">
        <v>1</v>
      </c>
      <c r="E118" s="7">
        <v>43720</v>
      </c>
      <c r="F118" s="8"/>
      <c r="G118" s="7"/>
      <c r="H118" s="8"/>
      <c r="I118" s="18">
        <v>275</v>
      </c>
      <c r="J118" s="23">
        <v>275</v>
      </c>
      <c r="K118" s="32">
        <f t="shared" si="2"/>
        <v>220</v>
      </c>
      <c r="L118" s="32">
        <f t="shared" si="3"/>
        <v>220</v>
      </c>
      <c r="M118" s="34"/>
      <c r="N118" s="35"/>
    </row>
    <row r="119" spans="1:14" x14ac:dyDescent="0.45">
      <c r="A119" s="46">
        <v>118</v>
      </c>
      <c r="B119" s="10" t="s">
        <v>130</v>
      </c>
      <c r="C119" s="9" t="s">
        <v>18</v>
      </c>
      <c r="D119" s="6">
        <v>4</v>
      </c>
      <c r="E119" s="7">
        <v>43725</v>
      </c>
      <c r="F119" s="8">
        <v>1</v>
      </c>
      <c r="G119" s="7">
        <v>44042</v>
      </c>
      <c r="H119" s="8">
        <v>3</v>
      </c>
      <c r="I119" s="18">
        <v>81.25</v>
      </c>
      <c r="J119" s="23">
        <v>325</v>
      </c>
      <c r="K119" s="32">
        <f t="shared" si="2"/>
        <v>65</v>
      </c>
      <c r="L119" s="32">
        <f t="shared" si="3"/>
        <v>260</v>
      </c>
      <c r="M119" s="34"/>
      <c r="N119" s="35"/>
    </row>
    <row r="120" spans="1:14" x14ac:dyDescent="0.45">
      <c r="A120" s="46">
        <v>119</v>
      </c>
      <c r="B120" s="10" t="s">
        <v>131</v>
      </c>
      <c r="C120" s="9" t="s">
        <v>18</v>
      </c>
      <c r="D120" s="6">
        <v>2</v>
      </c>
      <c r="E120" s="7">
        <v>43415</v>
      </c>
      <c r="F120" s="8">
        <v>1</v>
      </c>
      <c r="G120" s="7">
        <v>43908</v>
      </c>
      <c r="H120" s="8">
        <v>1</v>
      </c>
      <c r="I120" s="18">
        <v>49.25</v>
      </c>
      <c r="J120" s="23">
        <v>98.5</v>
      </c>
      <c r="K120" s="32">
        <f t="shared" si="2"/>
        <v>39.400000000000006</v>
      </c>
      <c r="L120" s="32">
        <f t="shared" si="3"/>
        <v>78.800000000000011</v>
      </c>
      <c r="M120" s="34"/>
      <c r="N120" s="35"/>
    </row>
    <row r="121" spans="1:14" x14ac:dyDescent="0.45">
      <c r="A121" s="46">
        <v>120</v>
      </c>
      <c r="B121" s="10" t="s">
        <v>132</v>
      </c>
      <c r="C121" s="9" t="s">
        <v>18</v>
      </c>
      <c r="D121" s="14">
        <v>3</v>
      </c>
      <c r="E121" s="7">
        <v>43382</v>
      </c>
      <c r="F121" s="8"/>
      <c r="G121" s="7"/>
      <c r="H121" s="8"/>
      <c r="I121" s="18">
        <v>81.25</v>
      </c>
      <c r="J121" s="23">
        <v>243.75</v>
      </c>
      <c r="K121" s="32">
        <f t="shared" si="2"/>
        <v>65</v>
      </c>
      <c r="L121" s="32">
        <f t="shared" si="3"/>
        <v>195</v>
      </c>
      <c r="M121" s="34"/>
      <c r="N121" s="35"/>
    </row>
    <row r="122" spans="1:14" x14ac:dyDescent="0.45">
      <c r="A122" s="46">
        <v>121</v>
      </c>
      <c r="B122" s="10" t="s">
        <v>133</v>
      </c>
      <c r="C122" s="9" t="s">
        <v>18</v>
      </c>
      <c r="D122" s="6">
        <v>2</v>
      </c>
      <c r="E122" s="7">
        <v>43415</v>
      </c>
      <c r="F122" s="8"/>
      <c r="G122" s="7"/>
      <c r="H122" s="8"/>
      <c r="I122" s="18">
        <v>45.25</v>
      </c>
      <c r="J122" s="23">
        <v>90.5</v>
      </c>
      <c r="K122" s="32">
        <f t="shared" si="2"/>
        <v>36.200000000000003</v>
      </c>
      <c r="L122" s="32">
        <f t="shared" si="3"/>
        <v>72.400000000000006</v>
      </c>
      <c r="M122" s="34"/>
      <c r="N122" s="35"/>
    </row>
    <row r="123" spans="1:14" x14ac:dyDescent="0.45">
      <c r="A123" s="46">
        <v>122</v>
      </c>
      <c r="B123" s="10" t="s">
        <v>134</v>
      </c>
      <c r="C123" s="9" t="s">
        <v>7</v>
      </c>
      <c r="D123" s="6">
        <v>3</v>
      </c>
      <c r="E123" s="7">
        <v>43487</v>
      </c>
      <c r="F123" s="8"/>
      <c r="G123" s="7"/>
      <c r="H123" s="8"/>
      <c r="I123" s="18">
        <v>48.75</v>
      </c>
      <c r="J123" s="23">
        <v>146.25</v>
      </c>
      <c r="K123" s="32">
        <f t="shared" si="2"/>
        <v>39</v>
      </c>
      <c r="L123" s="32">
        <f t="shared" si="3"/>
        <v>117</v>
      </c>
      <c r="M123" s="34"/>
      <c r="N123" s="35"/>
    </row>
    <row r="124" spans="1:14" x14ac:dyDescent="0.45">
      <c r="A124" s="46">
        <v>123</v>
      </c>
      <c r="B124" s="10" t="s">
        <v>135</v>
      </c>
      <c r="C124" s="9" t="s">
        <v>6</v>
      </c>
      <c r="D124" s="6">
        <v>1</v>
      </c>
      <c r="E124" s="11">
        <v>43147</v>
      </c>
      <c r="F124" s="8"/>
      <c r="G124" s="11"/>
      <c r="H124" s="8"/>
      <c r="I124" s="18">
        <v>38.5</v>
      </c>
      <c r="J124" s="23">
        <v>38.5</v>
      </c>
      <c r="K124" s="32">
        <f t="shared" si="2"/>
        <v>30.8</v>
      </c>
      <c r="L124" s="32">
        <f t="shared" si="3"/>
        <v>30.8</v>
      </c>
      <c r="M124" s="34"/>
      <c r="N124" s="35"/>
    </row>
    <row r="125" spans="1:14" s="17" customFormat="1" x14ac:dyDescent="0.45">
      <c r="A125" s="46">
        <v>124</v>
      </c>
      <c r="B125" s="5" t="s">
        <v>136</v>
      </c>
      <c r="C125" s="4" t="s">
        <v>6</v>
      </c>
      <c r="D125" s="6">
        <v>2</v>
      </c>
      <c r="E125" s="7">
        <v>43473</v>
      </c>
      <c r="F125" s="8"/>
      <c r="G125" s="7"/>
      <c r="H125" s="8"/>
      <c r="I125" s="19">
        <v>127</v>
      </c>
      <c r="J125" s="23">
        <v>254</v>
      </c>
      <c r="K125" s="32">
        <f t="shared" si="2"/>
        <v>101.60000000000001</v>
      </c>
      <c r="L125" s="32">
        <f t="shared" si="3"/>
        <v>203.20000000000002</v>
      </c>
      <c r="M125" s="34"/>
      <c r="N125" s="29"/>
    </row>
    <row r="126" spans="1:14" x14ac:dyDescent="0.45">
      <c r="A126" s="46">
        <v>125</v>
      </c>
      <c r="B126" s="10" t="s">
        <v>137</v>
      </c>
      <c r="C126" s="9" t="s">
        <v>7</v>
      </c>
      <c r="D126" s="6">
        <v>3</v>
      </c>
      <c r="E126" s="7">
        <v>42917</v>
      </c>
      <c r="F126" s="8"/>
      <c r="G126" s="7"/>
      <c r="H126" s="8"/>
      <c r="I126" s="18">
        <v>92.5</v>
      </c>
      <c r="J126" s="23">
        <v>0</v>
      </c>
      <c r="K126" s="23">
        <v>0</v>
      </c>
      <c r="L126" s="23">
        <v>0</v>
      </c>
      <c r="M126" s="33">
        <f>I126*0.5</f>
        <v>46.25</v>
      </c>
      <c r="N126" s="41">
        <f>M126*D126</f>
        <v>138.75</v>
      </c>
    </row>
    <row r="127" spans="1:14" x14ac:dyDescent="0.45">
      <c r="A127" s="46">
        <v>126</v>
      </c>
      <c r="B127" s="10" t="s">
        <v>138</v>
      </c>
      <c r="C127" s="9" t="s">
        <v>7</v>
      </c>
      <c r="D127" s="8">
        <v>11</v>
      </c>
      <c r="E127" s="7">
        <v>43063</v>
      </c>
      <c r="F127" s="8">
        <v>7</v>
      </c>
      <c r="G127" s="7">
        <v>43291</v>
      </c>
      <c r="H127" s="8">
        <v>4</v>
      </c>
      <c r="I127" s="18">
        <v>69.285700000000006</v>
      </c>
      <c r="J127" s="23">
        <f>I127*D127</f>
        <v>762.1427000000001</v>
      </c>
      <c r="K127" s="32">
        <f t="shared" si="2"/>
        <v>55.428560000000004</v>
      </c>
      <c r="L127" s="32">
        <f t="shared" si="3"/>
        <v>609.71416000000011</v>
      </c>
      <c r="M127" s="34"/>
      <c r="N127" s="35"/>
    </row>
    <row r="128" spans="1:14" x14ac:dyDescent="0.45">
      <c r="A128" s="46">
        <v>127</v>
      </c>
      <c r="B128" s="10" t="s">
        <v>139</v>
      </c>
      <c r="C128" s="9" t="s">
        <v>7</v>
      </c>
      <c r="D128" s="6">
        <v>4</v>
      </c>
      <c r="E128" s="7">
        <v>44044</v>
      </c>
      <c r="F128" s="8"/>
      <c r="G128" s="7"/>
      <c r="H128" s="8"/>
      <c r="I128" s="18">
        <v>210</v>
      </c>
      <c r="J128" s="23">
        <v>840</v>
      </c>
      <c r="K128" s="32">
        <f t="shared" si="2"/>
        <v>168</v>
      </c>
      <c r="L128" s="32">
        <f t="shared" si="3"/>
        <v>672</v>
      </c>
      <c r="M128" s="34"/>
      <c r="N128" s="35"/>
    </row>
    <row r="129" spans="1:14" s="40" customFormat="1" x14ac:dyDescent="0.45">
      <c r="A129" s="46">
        <v>128</v>
      </c>
      <c r="B129" s="37" t="s">
        <v>140</v>
      </c>
      <c r="C129" s="38" t="s">
        <v>7</v>
      </c>
      <c r="D129" s="8">
        <v>5</v>
      </c>
      <c r="E129" s="7">
        <v>42826</v>
      </c>
      <c r="F129" s="8"/>
      <c r="G129" s="7"/>
      <c r="H129" s="8"/>
      <c r="I129" s="39">
        <v>46</v>
      </c>
      <c r="J129" s="28">
        <v>0</v>
      </c>
      <c r="K129" s="28">
        <v>0</v>
      </c>
      <c r="L129" s="28">
        <f t="shared" si="3"/>
        <v>0</v>
      </c>
      <c r="M129" s="44">
        <f>I129*0.5</f>
        <v>23</v>
      </c>
      <c r="N129" s="45">
        <f>M129*D129</f>
        <v>115</v>
      </c>
    </row>
    <row r="130" spans="1:14" x14ac:dyDescent="0.45">
      <c r="A130" s="46">
        <v>129</v>
      </c>
      <c r="B130" s="10" t="s">
        <v>141</v>
      </c>
      <c r="C130" s="9" t="s">
        <v>7</v>
      </c>
      <c r="D130" s="6">
        <v>2</v>
      </c>
      <c r="E130" s="7">
        <v>43585</v>
      </c>
      <c r="F130" s="8"/>
      <c r="G130" s="7"/>
      <c r="H130" s="8"/>
      <c r="I130" s="16">
        <v>144</v>
      </c>
      <c r="J130" s="23">
        <v>288</v>
      </c>
      <c r="K130" s="32">
        <f t="shared" ref="K130:K137" si="4">I130*0.8</f>
        <v>115.2</v>
      </c>
      <c r="L130" s="32">
        <f t="shared" ref="L130:L137" si="5">J130*0.8</f>
        <v>230.4</v>
      </c>
      <c r="M130" s="34"/>
      <c r="N130" s="35"/>
    </row>
    <row r="131" spans="1:14" x14ac:dyDescent="0.45">
      <c r="A131" s="46">
        <v>130</v>
      </c>
      <c r="B131" s="10" t="s">
        <v>142</v>
      </c>
      <c r="C131" s="9" t="s">
        <v>18</v>
      </c>
      <c r="D131" s="8">
        <v>13</v>
      </c>
      <c r="E131" s="7">
        <v>43709</v>
      </c>
      <c r="F131" s="8">
        <v>1</v>
      </c>
      <c r="G131" s="7">
        <v>44075</v>
      </c>
      <c r="H131" s="8">
        <v>12</v>
      </c>
      <c r="I131" s="18">
        <v>30</v>
      </c>
      <c r="J131" s="23">
        <v>390</v>
      </c>
      <c r="K131" s="32">
        <f t="shared" si="4"/>
        <v>24</v>
      </c>
      <c r="L131" s="32">
        <f t="shared" si="5"/>
        <v>312</v>
      </c>
      <c r="M131" s="34"/>
      <c r="N131" s="35"/>
    </row>
    <row r="132" spans="1:14" x14ac:dyDescent="0.45">
      <c r="A132" s="46">
        <v>131</v>
      </c>
      <c r="B132" s="10" t="s">
        <v>143</v>
      </c>
      <c r="C132" s="9" t="s">
        <v>18</v>
      </c>
      <c r="D132" s="8">
        <v>9</v>
      </c>
      <c r="E132" s="7">
        <v>44075</v>
      </c>
      <c r="F132" s="8"/>
      <c r="G132" s="11"/>
      <c r="H132" s="8"/>
      <c r="I132" s="18">
        <v>19.7</v>
      </c>
      <c r="J132" s="23">
        <v>177.29999999999998</v>
      </c>
      <c r="K132" s="32">
        <f t="shared" si="4"/>
        <v>15.76</v>
      </c>
      <c r="L132" s="32">
        <f t="shared" si="5"/>
        <v>141.84</v>
      </c>
      <c r="M132" s="34"/>
      <c r="N132" s="35"/>
    </row>
    <row r="133" spans="1:14" x14ac:dyDescent="0.45">
      <c r="A133" s="46">
        <v>132</v>
      </c>
      <c r="B133" s="10" t="s">
        <v>144</v>
      </c>
      <c r="C133" s="9" t="s">
        <v>6</v>
      </c>
      <c r="D133" s="8">
        <v>11</v>
      </c>
      <c r="E133" s="7">
        <v>43709</v>
      </c>
      <c r="F133" s="8"/>
      <c r="G133" s="11"/>
      <c r="H133" s="8"/>
      <c r="I133" s="18">
        <v>13.916700000000001</v>
      </c>
      <c r="J133" s="23">
        <v>153.08369999999999</v>
      </c>
      <c r="K133" s="32">
        <f t="shared" si="4"/>
        <v>11.133360000000001</v>
      </c>
      <c r="L133" s="32">
        <f t="shared" si="5"/>
        <v>122.46696</v>
      </c>
      <c r="M133" s="34"/>
      <c r="N133" s="35"/>
    </row>
    <row r="134" spans="1:14" x14ac:dyDescent="0.45">
      <c r="A134" s="46">
        <v>133</v>
      </c>
      <c r="B134" s="10" t="s">
        <v>145</v>
      </c>
      <c r="C134" s="9" t="s">
        <v>7</v>
      </c>
      <c r="D134" s="8">
        <v>4</v>
      </c>
      <c r="E134" s="7">
        <v>42904</v>
      </c>
      <c r="F134" s="8"/>
      <c r="G134" s="7"/>
      <c r="H134" s="8"/>
      <c r="I134" s="18">
        <v>128</v>
      </c>
      <c r="J134" s="23">
        <v>512</v>
      </c>
      <c r="K134" s="23">
        <v>0</v>
      </c>
      <c r="L134" s="23">
        <v>0</v>
      </c>
      <c r="M134" s="33">
        <f>I134*0.5</f>
        <v>64</v>
      </c>
      <c r="N134" s="41">
        <f>M134*D134</f>
        <v>256</v>
      </c>
    </row>
    <row r="135" spans="1:14" x14ac:dyDescent="0.45">
      <c r="A135" s="46">
        <v>134</v>
      </c>
      <c r="B135" s="10" t="s">
        <v>146</v>
      </c>
      <c r="C135" s="9" t="s">
        <v>8</v>
      </c>
      <c r="D135" s="8">
        <v>1</v>
      </c>
      <c r="E135" s="7">
        <v>42887</v>
      </c>
      <c r="F135" s="8"/>
      <c r="G135" s="7"/>
      <c r="H135" s="8"/>
      <c r="I135" s="18">
        <v>95.5</v>
      </c>
      <c r="J135" s="23">
        <v>95.5</v>
      </c>
      <c r="K135" s="23">
        <v>0</v>
      </c>
      <c r="L135" s="23">
        <v>0</v>
      </c>
      <c r="M135" s="33">
        <f>I135*0.5</f>
        <v>47.75</v>
      </c>
      <c r="N135" s="41">
        <f>M135*D135</f>
        <v>47.75</v>
      </c>
    </row>
    <row r="136" spans="1:14" x14ac:dyDescent="0.45">
      <c r="A136" s="46">
        <v>135</v>
      </c>
      <c r="B136" s="10" t="s">
        <v>147</v>
      </c>
      <c r="C136" s="9" t="s">
        <v>6</v>
      </c>
      <c r="D136" s="8">
        <v>2</v>
      </c>
      <c r="E136" s="7">
        <v>43279</v>
      </c>
      <c r="F136" s="8"/>
      <c r="G136" s="7"/>
      <c r="H136" s="8"/>
      <c r="I136" s="18">
        <v>93</v>
      </c>
      <c r="J136" s="23">
        <v>186</v>
      </c>
      <c r="K136" s="32">
        <f t="shared" si="4"/>
        <v>74.400000000000006</v>
      </c>
      <c r="L136" s="32">
        <f t="shared" si="5"/>
        <v>148.80000000000001</v>
      </c>
      <c r="M136" s="34"/>
      <c r="N136" s="35"/>
    </row>
    <row r="137" spans="1:14" s="17" customFormat="1" x14ac:dyDescent="0.45">
      <c r="A137" s="46">
        <v>136</v>
      </c>
      <c r="B137" s="5" t="s">
        <v>148</v>
      </c>
      <c r="C137" s="4" t="s">
        <v>6</v>
      </c>
      <c r="D137" s="8">
        <v>5</v>
      </c>
      <c r="E137" s="7">
        <v>43634</v>
      </c>
      <c r="F137" s="8"/>
      <c r="G137" s="7"/>
      <c r="H137" s="8"/>
      <c r="I137" s="19">
        <v>60</v>
      </c>
      <c r="J137" s="23">
        <v>300</v>
      </c>
      <c r="K137" s="32">
        <f t="shared" si="4"/>
        <v>48</v>
      </c>
      <c r="L137" s="32">
        <f t="shared" si="5"/>
        <v>240</v>
      </c>
      <c r="M137" s="34"/>
      <c r="N137" s="29"/>
    </row>
    <row r="138" spans="1:14" x14ac:dyDescent="0.45">
      <c r="J138" s="30"/>
      <c r="L138" s="30"/>
    </row>
    <row r="139" spans="1:14" x14ac:dyDescent="0.45">
      <c r="E139" s="36">
        <v>42948</v>
      </c>
    </row>
  </sheetData>
  <conditionalFormatting sqref="E128:E137 E18:E124">
    <cfRule type="cellIs" dxfId="4" priority="4" operator="lessThan">
      <formula>#REF!</formula>
    </cfRule>
  </conditionalFormatting>
  <conditionalFormatting sqref="E125:E126">
    <cfRule type="cellIs" dxfId="3" priority="7" operator="lessThan">
      <formula>#REF!</formula>
    </cfRule>
  </conditionalFormatting>
  <conditionalFormatting sqref="E2:E18">
    <cfRule type="cellIs" dxfId="2" priority="5" operator="lessThan">
      <formula>#REF!</formula>
    </cfRule>
  </conditionalFormatting>
  <conditionalFormatting sqref="E127">
    <cfRule type="cellIs" dxfId="1" priority="2" operator="lessThan">
      <formula>#REF!</formula>
    </cfRule>
  </conditionalFormatting>
  <conditionalFormatting sqref="E2:E137">
    <cfRule type="cellIs" dxfId="0" priority="21" operator="lessThan">
      <formula>$E$139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Nattharat</cp:lastModifiedBy>
  <dcterms:created xsi:type="dcterms:W3CDTF">2016-07-17T04:51:39Z</dcterms:created>
  <dcterms:modified xsi:type="dcterms:W3CDTF">2016-07-21T20:55:39Z</dcterms:modified>
</cp:coreProperties>
</file>