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ttharat\Desktop\PharmaAvenue\Balance\For Sale\"/>
    </mc:Choice>
  </mc:AlternateContent>
  <bookViews>
    <workbookView xWindow="0" yWindow="0" windowWidth="20490" windowHeight="775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5" i="1" l="1"/>
  <c r="L55" i="1" s="1"/>
  <c r="J55" i="1"/>
  <c r="K54" i="1"/>
  <c r="L54" i="1" s="1"/>
  <c r="J54" i="1"/>
  <c r="L53" i="1"/>
  <c r="K53" i="1"/>
  <c r="J53" i="1"/>
  <c r="K52" i="1"/>
  <c r="L52" i="1" s="1"/>
  <c r="J52" i="1"/>
  <c r="K51" i="1"/>
  <c r="L51" i="1" s="1"/>
  <c r="J51" i="1"/>
  <c r="K50" i="1"/>
  <c r="L50" i="1" s="1"/>
  <c r="J50" i="1"/>
  <c r="L49" i="1"/>
  <c r="K49" i="1"/>
  <c r="J49" i="1"/>
  <c r="K48" i="1"/>
  <c r="L48" i="1" s="1"/>
  <c r="J48" i="1"/>
  <c r="K47" i="1"/>
  <c r="L47" i="1" s="1"/>
  <c r="J47" i="1"/>
  <c r="K46" i="1"/>
  <c r="L46" i="1" s="1"/>
  <c r="K45" i="1"/>
  <c r="L45" i="1" s="1"/>
  <c r="K44" i="1"/>
  <c r="L44" i="1" s="1"/>
  <c r="K43" i="1"/>
  <c r="L43" i="1" s="1"/>
  <c r="K42" i="1"/>
  <c r="L42" i="1" s="1"/>
  <c r="K41" i="1"/>
  <c r="L41" i="1" s="1"/>
  <c r="K40" i="1"/>
  <c r="L40" i="1" s="1"/>
  <c r="K39" i="1"/>
  <c r="L39" i="1" s="1"/>
  <c r="K38" i="1"/>
  <c r="L38" i="1" s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M27" i="1"/>
  <c r="N27" i="1" s="1"/>
  <c r="K26" i="1"/>
  <c r="L26" i="1" s="1"/>
  <c r="K25" i="1"/>
  <c r="L25" i="1" s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L6" i="1"/>
  <c r="K6" i="1"/>
  <c r="K5" i="1"/>
  <c r="L5" i="1" s="1"/>
  <c r="L4" i="1"/>
  <c r="K4" i="1"/>
  <c r="M3" i="1"/>
  <c r="N3" i="1" s="1"/>
  <c r="N2" i="1"/>
  <c r="M2" i="1"/>
</calcChain>
</file>

<file path=xl/sharedStrings.xml><?xml version="1.0" encoding="utf-8"?>
<sst xmlns="http://schemas.openxmlformats.org/spreadsheetml/2006/main" count="185" uniqueCount="127">
  <si>
    <t>รหัส</t>
  </si>
  <si>
    <t>ชื่อสินค้า</t>
  </si>
  <si>
    <t>หน่วย</t>
  </si>
  <si>
    <t>จำนวน</t>
  </si>
  <si>
    <t>Expiry Date 1</t>
  </si>
  <si>
    <t>Expiry Date 2</t>
  </si>
  <si>
    <t>ราคาทุน</t>
  </si>
  <si>
    <t>ยอดรวมทุน</t>
  </si>
  <si>
    <t>ราคาลด 20%/หน่วย</t>
  </si>
  <si>
    <t>ยอดรวมลด 20%</t>
  </si>
  <si>
    <t>ราคาลด 50%/หน่วย</t>
  </si>
  <si>
    <t>ยอดรวมลด 50%</t>
  </si>
  <si>
    <t>003864</t>
  </si>
  <si>
    <t>Capsika Gel 0.0125% 35g</t>
  </si>
  <si>
    <t>หลอด</t>
  </si>
  <si>
    <t>004325</t>
  </si>
  <si>
    <t>Cetaphil Daylong kids SPF 50+ liposomal lotion 150 ml</t>
  </si>
  <si>
    <t>ขวด</t>
  </si>
  <si>
    <t>500077</t>
  </si>
  <si>
    <t>Cetaphil Moisturizing Cream 50g</t>
  </si>
  <si>
    <t>004082</t>
  </si>
  <si>
    <t>Dermatix Ultra Gel 15g</t>
  </si>
  <si>
    <t>004086</t>
  </si>
  <si>
    <t>Ezeree ICC Cre 50g</t>
  </si>
  <si>
    <t>004175</t>
  </si>
  <si>
    <t>Ezerra Cleanser 150ml</t>
  </si>
  <si>
    <t>กล่อง</t>
  </si>
  <si>
    <t>004206</t>
  </si>
  <si>
    <t>Ezerra Cre 25g</t>
  </si>
  <si>
    <t>004084</t>
  </si>
  <si>
    <t>Ezerra Cre 50g</t>
  </si>
  <si>
    <t>004158</t>
  </si>
  <si>
    <t>Ezerra Lot 150ml</t>
  </si>
  <si>
    <t>001311</t>
  </si>
  <si>
    <t>Hafif Shampoo 50ml</t>
  </si>
  <si>
    <t>004129</t>
  </si>
  <si>
    <t>Hashi Plus Set</t>
  </si>
  <si>
    <t>003955</t>
  </si>
  <si>
    <t>Hirudoid Cre 20g</t>
  </si>
  <si>
    <t>004011</t>
  </si>
  <si>
    <t>Hirudoid Forte Cre 20g</t>
  </si>
  <si>
    <t>004255</t>
  </si>
  <si>
    <t>Hiruscar Anti Acne Spot gel 10g</t>
  </si>
  <si>
    <t>001364</t>
  </si>
  <si>
    <t>Hiruscar Gel 7g</t>
  </si>
  <si>
    <t>004342</t>
  </si>
  <si>
    <t>LIPO 8 50's</t>
  </si>
  <si>
    <t>กระปุก</t>
  </si>
  <si>
    <t>004135</t>
  </si>
  <si>
    <t>Mack's Ear Seals</t>
  </si>
  <si>
    <t>004290</t>
  </si>
  <si>
    <t>Mederma Skin Care Gel 20g</t>
  </si>
  <si>
    <t>004291</t>
  </si>
  <si>
    <t>Mega Glow Collagen 30 Sachets</t>
  </si>
  <si>
    <t>500007</t>
  </si>
  <si>
    <t>Mentos Kidz 19g</t>
  </si>
  <si>
    <t>ซอง</t>
  </si>
  <si>
    <t>N/A</t>
  </si>
  <si>
    <t>002025</t>
  </si>
  <si>
    <t>Mybacin Alcohol Gel 60ml</t>
  </si>
  <si>
    <t>002165</t>
  </si>
  <si>
    <t>Neotica Balm 100g</t>
  </si>
  <si>
    <t>002166</t>
  </si>
  <si>
    <t>Neotica Balm 30g</t>
  </si>
  <si>
    <t>002167</t>
  </si>
  <si>
    <t>Neotica Balm 60g</t>
  </si>
  <si>
    <t>004070</t>
  </si>
  <si>
    <t>Regrowth Sol 2% 50ml</t>
  </si>
  <si>
    <t>002609</t>
  </si>
  <si>
    <t>Saugella Attivaph 3.5 (เขียว)</t>
  </si>
  <si>
    <t>002610</t>
  </si>
  <si>
    <t>Saugella Dermoliquido (น้ำเงิน)</t>
  </si>
  <si>
    <t>002585</t>
  </si>
  <si>
    <t>Saugella Poligyn 100ml (ชมพู)</t>
  </si>
  <si>
    <t>004252</t>
  </si>
  <si>
    <t>Scagel kids 9g</t>
  </si>
  <si>
    <t>002809</t>
  </si>
  <si>
    <t>Spectraban SPF50+ Cre 20g</t>
  </si>
  <si>
    <t>004257</t>
  </si>
  <si>
    <t>Stresstabs 600 + Iron (แดง) 30's</t>
  </si>
  <si>
    <t>004258</t>
  </si>
  <si>
    <t>Stresstabs 600 + Zinc (ม่วง) 30's</t>
  </si>
  <si>
    <t>004123</t>
  </si>
  <si>
    <t>Therma Plast 1's</t>
  </si>
  <si>
    <t>ชิ้น</t>
  </si>
  <si>
    <t>003130</t>
  </si>
  <si>
    <t>Vicks Vaporub (ขวด) 50g</t>
  </si>
  <si>
    <t>003189</t>
  </si>
  <si>
    <t>Voltaren Emulgel 1% 10g</t>
  </si>
  <si>
    <t>003867</t>
  </si>
  <si>
    <t>Voltaren Emulgel 1% 25g</t>
  </si>
  <si>
    <t>500009</t>
  </si>
  <si>
    <t>กระดาษเช็ดหน้า Cellox 10's</t>
  </si>
  <si>
    <t>500008</t>
  </si>
  <si>
    <t>กระดาษเช็ดหน้า Kleenex 50's</t>
  </si>
  <si>
    <t>004131</t>
  </si>
  <si>
    <t>ตั้งเต็มจิตต์ ด่างทับทิม 10g</t>
  </si>
  <si>
    <t>003431</t>
  </si>
  <si>
    <t>น้ำมันมวย 120ml</t>
  </si>
  <si>
    <t>004293</t>
  </si>
  <si>
    <t>น้ำมันมวยครีม 100g</t>
  </si>
  <si>
    <t>004292</t>
  </si>
  <si>
    <t>น้ำมันมวยครีม 30g</t>
  </si>
  <si>
    <t>003851</t>
  </si>
  <si>
    <t>มหาหิงศุ์ 60ml</t>
  </si>
  <si>
    <t>003852</t>
  </si>
  <si>
    <t>มหาหิงศุ์ ลูกกลิ้ง 60ml</t>
  </si>
  <si>
    <t>001174</t>
  </si>
  <si>
    <t>Futuro Ankle Support M</t>
  </si>
  <si>
    <t>001173</t>
  </si>
  <si>
    <t>Futuro Ankle Support S</t>
  </si>
  <si>
    <t>004078</t>
  </si>
  <si>
    <t>Futuro Comfort Lift Elbow Support M</t>
  </si>
  <si>
    <t>004077</t>
  </si>
  <si>
    <t>Futuro Comfort Lift Elbow Support S</t>
  </si>
  <si>
    <t>002484</t>
  </si>
  <si>
    <t>Futuro Knee Stabili M</t>
  </si>
  <si>
    <t>004076</t>
  </si>
  <si>
    <t>Futuro Sport ADJ Elbow Support</t>
  </si>
  <si>
    <t>003894</t>
  </si>
  <si>
    <t>เซียงเพียวอิ้ว น้ำ 25ml (แดง)</t>
  </si>
  <si>
    <t>003892</t>
  </si>
  <si>
    <t>เซียงเพียวอิ้ว น้ำ 3ml (แดง)</t>
  </si>
  <si>
    <t>004224</t>
  </si>
  <si>
    <t>เซียงเพียวอิ้ว น้ำ สูตร2 3ml (ขาว)</t>
  </si>
  <si>
    <t>003922</t>
  </si>
  <si>
    <t>Centrum Tab 30's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</si>
</sst>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_);\-#,##0.00"/>
  </numFmts>
  <fonts count="13" x14ac:knownFonts="1">
    <font>
      <sz val="11"/>
      <color theme="1"/>
      <name val="Calibri"/>
      <family val="2"/>
      <scheme val="minor"/>
    </font>
    <font>
      <b/>
      <sz val="14.05"/>
      <name val="Angsana New"/>
      <family val="1"/>
    </font>
    <font>
      <b/>
      <sz val="14"/>
      <name val="Angsana New"/>
      <family val="1"/>
    </font>
    <font>
      <b/>
      <sz val="14"/>
      <name val="AngsanaUPC"/>
      <family val="1"/>
    </font>
    <font>
      <sz val="14.05"/>
      <color indexed="8"/>
      <name val="Angsana New"/>
      <family val="1"/>
    </font>
    <font>
      <sz val="14"/>
      <name val="Angsana New"/>
      <family val="1"/>
    </font>
    <font>
      <sz val="14"/>
      <color theme="1"/>
      <name val="AngsanaUPC"/>
      <family val="1"/>
    </font>
    <font>
      <sz val="14.05"/>
      <color indexed="8"/>
      <name val="AngsanaUPC"/>
      <family val="1"/>
    </font>
    <font>
      <sz val="14.05"/>
      <name val="Angsana New"/>
      <family val="1"/>
    </font>
    <font>
      <sz val="14.05"/>
      <name val="AngsanaUPC"/>
      <family val="1"/>
    </font>
    <font>
      <sz val="14"/>
      <name val="AngsanaUPC"/>
      <family val="1"/>
    </font>
    <font>
      <sz val="11"/>
      <name val="Calibri"/>
      <family val="2"/>
      <scheme val="minor"/>
    </font>
    <font>
      <sz val="14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  <xf numFmtId="164" fontId="2" fillId="0" borderId="1" xfId="0" applyNumberFormat="1" applyFont="1" applyFill="1" applyBorder="1" applyAlignment="1" applyProtection="1">
      <alignment horizontal="center"/>
    </xf>
    <xf numFmtId="2" fontId="3" fillId="0" borderId="1" xfId="0" applyNumberFormat="1" applyFont="1" applyFill="1" applyBorder="1" applyAlignment="1" applyProtection="1">
      <alignment horizontal="center"/>
    </xf>
    <xf numFmtId="2" fontId="3" fillId="2" borderId="1" xfId="0" applyNumberFormat="1" applyFont="1" applyFill="1" applyBorder="1" applyAlignment="1" applyProtection="1">
      <alignment horizontal="center"/>
    </xf>
    <xf numFmtId="2" fontId="3" fillId="3" borderId="1" xfId="0" applyNumberFormat="1" applyFont="1" applyFill="1" applyBorder="1" applyAlignment="1" applyProtection="1">
      <alignment horizontal="center"/>
    </xf>
    <xf numFmtId="2" fontId="3" fillId="3" borderId="2" xfId="0" applyNumberFormat="1" applyFont="1" applyFill="1" applyBorder="1" applyAlignment="1" applyProtection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3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Fill="1" applyBorder="1" applyAlignment="1" applyProtection="1">
      <alignment horizontal="center"/>
      <protection locked="0"/>
    </xf>
    <xf numFmtId="0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Fill="1" applyBorder="1"/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/>
    </xf>
    <xf numFmtId="2" fontId="10" fillId="0" borderId="1" xfId="0" applyNumberFormat="1" applyFont="1" applyFill="1" applyBorder="1"/>
    <xf numFmtId="0" fontId="11" fillId="0" borderId="0" xfId="0" applyFont="1" applyFill="1"/>
    <xf numFmtId="1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12" fillId="0" borderId="1" xfId="0" applyNumberFormat="1" applyFont="1" applyFill="1" applyBorder="1"/>
    <xf numFmtId="0" fontId="12" fillId="0" borderId="1" xfId="0" applyFont="1" applyFill="1" applyBorder="1"/>
    <xf numFmtId="165" fontId="7" fillId="0" borderId="1" xfId="0" applyNumberFormat="1" applyFont="1" applyFill="1" applyBorder="1" applyAlignment="1">
      <alignment horizontal="center" vertical="center"/>
    </xf>
    <xf numFmtId="15" fontId="0" fillId="0" borderId="0" xfId="0" applyNumberFormat="1"/>
    <xf numFmtId="2" fontId="0" fillId="0" borderId="0" xfId="0" applyNumberFormat="1"/>
    <xf numFmtId="2" fontId="6" fillId="0" borderId="0" xfId="0" applyNumberFormat="1" applyFont="1"/>
    <xf numFmtId="0" fontId="5" fillId="2" borderId="1" xfId="0" applyNumberFormat="1" applyFont="1" applyFill="1" applyBorder="1" applyAlignment="1" applyProtection="1">
      <alignment horizontal="center"/>
      <protection locked="0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5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0722_Stock%20for%20Sale_Orig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ยา_ALL"/>
      <sheetName val="ยาเหลือ"/>
      <sheetName val="ยา_Exp &lt; 12mo"/>
      <sheetName val="Mett_ยา"/>
      <sheetName val="อื่นๆ_ALL"/>
      <sheetName val="Others_LO"/>
      <sheetName val="Mett_Others"/>
      <sheetName val="Personal"/>
      <sheetName val="Promo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workbookViewId="0">
      <selection activeCell="B12" sqref="B12"/>
    </sheetView>
  </sheetViews>
  <sheetFormatPr defaultRowHeight="21" x14ac:dyDescent="0.45"/>
  <cols>
    <col min="2" max="2" width="40.7109375" bestFit="1" customWidth="1"/>
    <col min="5" max="5" width="13.7109375" customWidth="1"/>
    <col min="7" max="7" width="12.140625" customWidth="1"/>
    <col min="9" max="9" width="12" style="32" customWidth="1"/>
    <col min="10" max="10" width="10" style="32" bestFit="1" customWidth="1"/>
    <col min="11" max="11" width="16" style="33" bestFit="1" customWidth="1"/>
    <col min="12" max="12" width="13.85546875" style="33" bestFit="1" customWidth="1"/>
    <col min="13" max="13" width="16" style="33" bestFit="1" customWidth="1"/>
    <col min="14" max="14" width="13.85546875" style="33" bestFit="1" customWidth="1"/>
  </cols>
  <sheetData>
    <row r="1" spans="1:15" s="8" customFormat="1" x14ac:dyDescent="0.4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3</v>
      </c>
      <c r="G1" s="3" t="s">
        <v>5</v>
      </c>
      <c r="H1" s="2" t="s">
        <v>3</v>
      </c>
      <c r="I1" s="4" t="s">
        <v>6</v>
      </c>
      <c r="J1" s="4" t="s">
        <v>7</v>
      </c>
      <c r="K1" s="5" t="s">
        <v>8</v>
      </c>
      <c r="L1" s="5" t="s">
        <v>9</v>
      </c>
      <c r="M1" s="6" t="s">
        <v>10</v>
      </c>
      <c r="N1" s="7" t="s">
        <v>11</v>
      </c>
    </row>
    <row r="2" spans="1:15" s="8" customFormat="1" x14ac:dyDescent="0.45">
      <c r="A2" s="9" t="s">
        <v>12</v>
      </c>
      <c r="B2" s="10" t="s">
        <v>13</v>
      </c>
      <c r="C2" s="9" t="s">
        <v>14</v>
      </c>
      <c r="D2" s="11">
        <v>3</v>
      </c>
      <c r="E2" s="12">
        <v>42851</v>
      </c>
      <c r="F2" s="13"/>
      <c r="G2" s="12"/>
      <c r="H2" s="13"/>
      <c r="I2" s="14">
        <v>59.25</v>
      </c>
      <c r="J2" s="14">
        <v>0</v>
      </c>
      <c r="K2" s="15">
        <v>0</v>
      </c>
      <c r="L2" s="15">
        <v>0</v>
      </c>
      <c r="M2" s="15">
        <f>I2*0.5</f>
        <v>29.625</v>
      </c>
      <c r="N2" s="15">
        <f>M2*D2</f>
        <v>88.875</v>
      </c>
    </row>
    <row r="3" spans="1:15" s="8" customFormat="1" x14ac:dyDescent="0.45">
      <c r="A3" s="9" t="s">
        <v>125</v>
      </c>
      <c r="B3" s="10" t="s">
        <v>126</v>
      </c>
      <c r="C3" s="9" t="s">
        <v>47</v>
      </c>
      <c r="D3" s="25">
        <v>2</v>
      </c>
      <c r="E3" s="12">
        <v>42743</v>
      </c>
      <c r="F3" s="34">
        <v>1</v>
      </c>
      <c r="G3" s="35">
        <v>42806</v>
      </c>
      <c r="H3" s="34">
        <v>1</v>
      </c>
      <c r="I3" s="36">
        <v>162.75</v>
      </c>
      <c r="J3" s="13">
        <v>0</v>
      </c>
      <c r="K3" s="15">
        <v>0</v>
      </c>
      <c r="L3" s="15">
        <v>0</v>
      </c>
      <c r="M3" s="37">
        <f>I3*0.5</f>
        <v>81.375</v>
      </c>
      <c r="N3" s="38">
        <f>(M3*D3)</f>
        <v>162.75</v>
      </c>
      <c r="O3" s="28"/>
    </row>
    <row r="4" spans="1:15" s="8" customFormat="1" x14ac:dyDescent="0.45">
      <c r="A4" s="9" t="s">
        <v>15</v>
      </c>
      <c r="B4" s="10" t="s">
        <v>16</v>
      </c>
      <c r="C4" s="9" t="s">
        <v>17</v>
      </c>
      <c r="D4" s="13">
        <v>4</v>
      </c>
      <c r="E4" s="12">
        <v>43070</v>
      </c>
      <c r="F4" s="13"/>
      <c r="G4" s="12"/>
      <c r="H4" s="13"/>
      <c r="I4" s="16">
        <v>882.75</v>
      </c>
      <c r="J4" s="14">
        <v>3531</v>
      </c>
      <c r="K4" s="15">
        <f>I4*0.8</f>
        <v>706.2</v>
      </c>
      <c r="L4" s="15">
        <f>K4*D4</f>
        <v>2824.8</v>
      </c>
      <c r="M4" s="15"/>
      <c r="N4" s="15"/>
    </row>
    <row r="5" spans="1:15" s="8" customFormat="1" x14ac:dyDescent="0.45">
      <c r="A5" s="9" t="s">
        <v>18</v>
      </c>
      <c r="B5" s="10" t="s">
        <v>19</v>
      </c>
      <c r="C5" s="9" t="s">
        <v>17</v>
      </c>
      <c r="D5" s="13">
        <v>5</v>
      </c>
      <c r="E5" s="12">
        <v>43160</v>
      </c>
      <c r="F5" s="13"/>
      <c r="G5" s="12"/>
      <c r="H5" s="13"/>
      <c r="I5" s="16">
        <v>477.22</v>
      </c>
      <c r="J5" s="14">
        <v>2386.1000000000004</v>
      </c>
      <c r="K5" s="15">
        <f t="shared" ref="K5:K26" si="0">I5*0.8</f>
        <v>381.77600000000007</v>
      </c>
      <c r="L5" s="15">
        <f>K5*D5</f>
        <v>1908.8800000000003</v>
      </c>
      <c r="M5" s="15"/>
      <c r="N5" s="15"/>
    </row>
    <row r="6" spans="1:15" s="8" customFormat="1" x14ac:dyDescent="0.45">
      <c r="A6" s="9" t="s">
        <v>20</v>
      </c>
      <c r="B6" s="10" t="s">
        <v>21</v>
      </c>
      <c r="C6" s="9" t="s">
        <v>14</v>
      </c>
      <c r="D6" s="11">
        <v>1</v>
      </c>
      <c r="E6" s="12">
        <v>43252</v>
      </c>
      <c r="F6" s="13"/>
      <c r="G6" s="12"/>
      <c r="H6" s="13"/>
      <c r="I6" s="14">
        <v>670</v>
      </c>
      <c r="J6" s="14">
        <v>670</v>
      </c>
      <c r="K6" s="15">
        <f t="shared" si="0"/>
        <v>536</v>
      </c>
      <c r="L6" s="15">
        <f>K6*D6</f>
        <v>536</v>
      </c>
      <c r="M6" s="15"/>
      <c r="N6" s="15"/>
    </row>
    <row r="7" spans="1:15" s="8" customFormat="1" x14ac:dyDescent="0.45">
      <c r="A7" s="9" t="s">
        <v>22</v>
      </c>
      <c r="B7" s="10" t="s">
        <v>23</v>
      </c>
      <c r="C7" s="9" t="s">
        <v>14</v>
      </c>
      <c r="D7" s="13">
        <v>2</v>
      </c>
      <c r="E7" s="12">
        <v>42979</v>
      </c>
      <c r="F7" s="13"/>
      <c r="G7" s="12"/>
      <c r="H7" s="13"/>
      <c r="I7" s="14">
        <v>790</v>
      </c>
      <c r="J7" s="14">
        <v>1580</v>
      </c>
      <c r="K7" s="15">
        <f t="shared" si="0"/>
        <v>632</v>
      </c>
      <c r="L7" s="15">
        <f>K7*D7</f>
        <v>1264</v>
      </c>
      <c r="M7" s="15"/>
      <c r="N7" s="15"/>
    </row>
    <row r="8" spans="1:15" s="8" customFormat="1" x14ac:dyDescent="0.45">
      <c r="A8" s="9" t="s">
        <v>24</v>
      </c>
      <c r="B8" s="10" t="s">
        <v>25</v>
      </c>
      <c r="C8" s="9" t="s">
        <v>26</v>
      </c>
      <c r="D8" s="11">
        <v>5</v>
      </c>
      <c r="E8" s="12">
        <v>43586</v>
      </c>
      <c r="F8" s="13"/>
      <c r="G8" s="12"/>
      <c r="H8" s="13"/>
      <c r="I8" s="14">
        <v>140</v>
      </c>
      <c r="J8" s="14">
        <v>700</v>
      </c>
      <c r="K8" s="15">
        <f t="shared" si="0"/>
        <v>112</v>
      </c>
      <c r="L8" s="15">
        <f>K8*D8</f>
        <v>560</v>
      </c>
      <c r="M8" s="15"/>
      <c r="N8" s="15"/>
    </row>
    <row r="9" spans="1:15" s="8" customFormat="1" x14ac:dyDescent="0.45">
      <c r="A9" s="9" t="s">
        <v>27</v>
      </c>
      <c r="B9" s="10" t="s">
        <v>28</v>
      </c>
      <c r="C9" s="9" t="s">
        <v>14</v>
      </c>
      <c r="D9" s="11">
        <v>3</v>
      </c>
      <c r="E9" s="12">
        <v>43313</v>
      </c>
      <c r="F9" s="13"/>
      <c r="G9" s="12"/>
      <c r="H9" s="13"/>
      <c r="I9" s="14">
        <v>420</v>
      </c>
      <c r="J9" s="14">
        <v>1260</v>
      </c>
      <c r="K9" s="15">
        <f t="shared" si="0"/>
        <v>336</v>
      </c>
      <c r="L9" s="15">
        <f>K9*D9</f>
        <v>1008</v>
      </c>
      <c r="M9" s="15"/>
      <c r="N9" s="15"/>
    </row>
    <row r="10" spans="1:15" s="8" customFormat="1" x14ac:dyDescent="0.45">
      <c r="A10" s="9" t="s">
        <v>29</v>
      </c>
      <c r="B10" s="10" t="s">
        <v>30</v>
      </c>
      <c r="C10" s="9" t="s">
        <v>14</v>
      </c>
      <c r="D10" s="11">
        <v>5</v>
      </c>
      <c r="E10" s="12">
        <v>43405</v>
      </c>
      <c r="F10" s="13"/>
      <c r="G10" s="12"/>
      <c r="H10" s="13"/>
      <c r="I10" s="14">
        <v>700</v>
      </c>
      <c r="J10" s="14">
        <v>3500</v>
      </c>
      <c r="K10" s="15">
        <f t="shared" si="0"/>
        <v>560</v>
      </c>
      <c r="L10" s="15">
        <f>K10*D10</f>
        <v>2800</v>
      </c>
      <c r="M10" s="15"/>
      <c r="N10" s="15"/>
    </row>
    <row r="11" spans="1:15" s="8" customFormat="1" x14ac:dyDescent="0.45">
      <c r="A11" s="9" t="s">
        <v>31</v>
      </c>
      <c r="B11" s="10" t="s">
        <v>32</v>
      </c>
      <c r="C11" s="9" t="s">
        <v>17</v>
      </c>
      <c r="D11" s="11">
        <v>4</v>
      </c>
      <c r="E11" s="12">
        <v>43101</v>
      </c>
      <c r="F11" s="13"/>
      <c r="G11" s="12"/>
      <c r="H11" s="13"/>
      <c r="I11" s="14">
        <v>480</v>
      </c>
      <c r="J11" s="14">
        <v>1920</v>
      </c>
      <c r="K11" s="15">
        <f t="shared" si="0"/>
        <v>384</v>
      </c>
      <c r="L11" s="15">
        <f>K11*D11</f>
        <v>1536</v>
      </c>
      <c r="M11" s="15"/>
      <c r="N11" s="15"/>
    </row>
    <row r="12" spans="1:15" s="8" customFormat="1" x14ac:dyDescent="0.45">
      <c r="A12" s="9" t="s">
        <v>33</v>
      </c>
      <c r="B12" s="10" t="s">
        <v>34</v>
      </c>
      <c r="C12" s="9" t="s">
        <v>17</v>
      </c>
      <c r="D12" s="13">
        <v>2</v>
      </c>
      <c r="E12" s="12">
        <v>43077</v>
      </c>
      <c r="F12" s="13"/>
      <c r="G12" s="12"/>
      <c r="H12" s="13"/>
      <c r="I12" s="14">
        <v>39</v>
      </c>
      <c r="J12" s="14">
        <v>78</v>
      </c>
      <c r="K12" s="15">
        <f t="shared" si="0"/>
        <v>31.200000000000003</v>
      </c>
      <c r="L12" s="15">
        <f>K12*D12</f>
        <v>62.400000000000006</v>
      </c>
      <c r="M12" s="15"/>
      <c r="N12" s="15"/>
    </row>
    <row r="13" spans="1:15" s="8" customFormat="1" x14ac:dyDescent="0.45">
      <c r="A13" s="9" t="s">
        <v>35</v>
      </c>
      <c r="B13" s="10" t="s">
        <v>36</v>
      </c>
      <c r="C13" s="9" t="s">
        <v>26</v>
      </c>
      <c r="D13" s="11">
        <v>1</v>
      </c>
      <c r="E13" s="12">
        <v>43084</v>
      </c>
      <c r="F13" s="13"/>
      <c r="G13" s="12"/>
      <c r="H13" s="13"/>
      <c r="I13" s="14">
        <v>145</v>
      </c>
      <c r="J13" s="14">
        <v>145</v>
      </c>
      <c r="K13" s="15">
        <f t="shared" si="0"/>
        <v>116</v>
      </c>
      <c r="L13" s="15">
        <f>K13*D13</f>
        <v>116</v>
      </c>
      <c r="M13" s="15"/>
      <c r="N13" s="15"/>
    </row>
    <row r="14" spans="1:15" s="8" customFormat="1" x14ac:dyDescent="0.45">
      <c r="A14" s="9" t="s">
        <v>37</v>
      </c>
      <c r="B14" s="10" t="s">
        <v>38</v>
      </c>
      <c r="C14" s="9" t="s">
        <v>14</v>
      </c>
      <c r="D14" s="11">
        <v>3</v>
      </c>
      <c r="E14" s="12">
        <v>43022</v>
      </c>
      <c r="F14" s="13"/>
      <c r="G14" s="12"/>
      <c r="H14" s="13"/>
      <c r="I14" s="17">
        <v>112</v>
      </c>
      <c r="J14" s="14">
        <v>336</v>
      </c>
      <c r="K14" s="15">
        <f t="shared" si="0"/>
        <v>89.600000000000009</v>
      </c>
      <c r="L14" s="15">
        <f>K14*D14</f>
        <v>268.8</v>
      </c>
      <c r="M14" s="15"/>
      <c r="N14" s="15"/>
    </row>
    <row r="15" spans="1:15" s="8" customFormat="1" x14ac:dyDescent="0.45">
      <c r="A15" s="9" t="s">
        <v>39</v>
      </c>
      <c r="B15" s="10" t="s">
        <v>40</v>
      </c>
      <c r="C15" s="9" t="s">
        <v>14</v>
      </c>
      <c r="D15" s="11">
        <v>2</v>
      </c>
      <c r="E15" s="12">
        <v>43086</v>
      </c>
      <c r="F15" s="13"/>
      <c r="G15" s="18"/>
      <c r="H15" s="13"/>
      <c r="I15" s="17">
        <v>169.5</v>
      </c>
      <c r="J15" s="14">
        <v>339</v>
      </c>
      <c r="K15" s="15">
        <f t="shared" si="0"/>
        <v>135.6</v>
      </c>
      <c r="L15" s="15">
        <f>K15*D15</f>
        <v>271.2</v>
      </c>
      <c r="M15" s="15"/>
      <c r="N15" s="15"/>
    </row>
    <row r="16" spans="1:15" s="8" customFormat="1" x14ac:dyDescent="0.45">
      <c r="A16" s="9" t="s">
        <v>41</v>
      </c>
      <c r="B16" s="10" t="s">
        <v>42</v>
      </c>
      <c r="C16" s="9" t="s">
        <v>14</v>
      </c>
      <c r="D16" s="11">
        <v>1</v>
      </c>
      <c r="E16" s="12">
        <v>43282</v>
      </c>
      <c r="F16" s="13"/>
      <c r="G16" s="12"/>
      <c r="H16" s="13"/>
      <c r="I16" s="17">
        <v>240</v>
      </c>
      <c r="J16" s="14">
        <v>240</v>
      </c>
      <c r="K16" s="15">
        <f t="shared" si="0"/>
        <v>192</v>
      </c>
      <c r="L16" s="15">
        <f>K16*D16</f>
        <v>192</v>
      </c>
      <c r="M16" s="15"/>
      <c r="N16" s="15"/>
    </row>
    <row r="17" spans="1:14" s="8" customFormat="1" x14ac:dyDescent="0.45">
      <c r="A17" s="9" t="s">
        <v>43</v>
      </c>
      <c r="B17" s="10" t="s">
        <v>44</v>
      </c>
      <c r="C17" s="9" t="s">
        <v>14</v>
      </c>
      <c r="D17" s="11">
        <v>1</v>
      </c>
      <c r="E17" s="12">
        <v>43471</v>
      </c>
      <c r="F17" s="13"/>
      <c r="G17" s="12"/>
      <c r="H17" s="13"/>
      <c r="I17" s="17">
        <v>133</v>
      </c>
      <c r="J17" s="14">
        <v>133</v>
      </c>
      <c r="K17" s="15">
        <f t="shared" si="0"/>
        <v>106.4</v>
      </c>
      <c r="L17" s="15">
        <f>K17*D17</f>
        <v>106.4</v>
      </c>
      <c r="M17" s="15"/>
      <c r="N17" s="15"/>
    </row>
    <row r="18" spans="1:14" s="8" customFormat="1" x14ac:dyDescent="0.45">
      <c r="A18" s="9" t="s">
        <v>45</v>
      </c>
      <c r="B18" s="10" t="s">
        <v>46</v>
      </c>
      <c r="C18" s="9" t="s">
        <v>47</v>
      </c>
      <c r="D18" s="11">
        <v>1</v>
      </c>
      <c r="E18" s="12">
        <v>43125</v>
      </c>
      <c r="F18" s="13"/>
      <c r="G18" s="12"/>
      <c r="H18" s="13"/>
      <c r="I18" s="14">
        <v>285</v>
      </c>
      <c r="J18" s="14">
        <v>285</v>
      </c>
      <c r="K18" s="15">
        <f t="shared" si="0"/>
        <v>228</v>
      </c>
      <c r="L18" s="15">
        <f>K18*D18</f>
        <v>228</v>
      </c>
      <c r="M18" s="15"/>
      <c r="N18" s="15"/>
    </row>
    <row r="19" spans="1:14" s="8" customFormat="1" x14ac:dyDescent="0.45">
      <c r="A19" s="9" t="s">
        <v>48</v>
      </c>
      <c r="B19" s="10" t="s">
        <v>49</v>
      </c>
      <c r="C19" s="9" t="s">
        <v>26</v>
      </c>
      <c r="D19" s="13">
        <v>1</v>
      </c>
      <c r="E19" s="12">
        <v>43073</v>
      </c>
      <c r="F19" s="13"/>
      <c r="G19" s="12"/>
      <c r="H19" s="13"/>
      <c r="I19" s="17">
        <v>115</v>
      </c>
      <c r="J19" s="14">
        <v>115</v>
      </c>
      <c r="K19" s="15">
        <f t="shared" si="0"/>
        <v>92</v>
      </c>
      <c r="L19" s="15">
        <f>K19*D19</f>
        <v>92</v>
      </c>
      <c r="M19" s="15"/>
      <c r="N19" s="15"/>
    </row>
    <row r="20" spans="1:14" s="8" customFormat="1" x14ac:dyDescent="0.45">
      <c r="A20" s="9" t="s">
        <v>50</v>
      </c>
      <c r="B20" s="10" t="s">
        <v>51</v>
      </c>
      <c r="C20" s="9" t="s">
        <v>14</v>
      </c>
      <c r="D20" s="11">
        <v>2</v>
      </c>
      <c r="E20" s="12">
        <v>43101</v>
      </c>
      <c r="F20" s="13"/>
      <c r="G20" s="12"/>
      <c r="H20" s="13"/>
      <c r="I20" s="17">
        <v>450</v>
      </c>
      <c r="J20" s="14">
        <v>900</v>
      </c>
      <c r="K20" s="15">
        <f t="shared" si="0"/>
        <v>360</v>
      </c>
      <c r="L20" s="15">
        <f>K20*D20</f>
        <v>720</v>
      </c>
      <c r="M20" s="15"/>
      <c r="N20" s="15"/>
    </row>
    <row r="21" spans="1:14" s="8" customFormat="1" x14ac:dyDescent="0.45">
      <c r="A21" s="9" t="s">
        <v>52</v>
      </c>
      <c r="B21" s="10" t="s">
        <v>53</v>
      </c>
      <c r="C21" s="9" t="s">
        <v>26</v>
      </c>
      <c r="D21" s="13">
        <v>1</v>
      </c>
      <c r="E21" s="12">
        <v>43118</v>
      </c>
      <c r="F21" s="13"/>
      <c r="G21" s="12"/>
      <c r="H21" s="13"/>
      <c r="I21" s="14">
        <v>1000</v>
      </c>
      <c r="J21" s="14">
        <v>1000</v>
      </c>
      <c r="K21" s="15">
        <f t="shared" si="0"/>
        <v>800</v>
      </c>
      <c r="L21" s="15">
        <f>K21*D21</f>
        <v>800</v>
      </c>
      <c r="M21" s="15"/>
      <c r="N21" s="15"/>
    </row>
    <row r="22" spans="1:14" s="8" customFormat="1" x14ac:dyDescent="0.45">
      <c r="A22" s="9" t="s">
        <v>54</v>
      </c>
      <c r="B22" s="10" t="s">
        <v>55</v>
      </c>
      <c r="C22" s="9" t="s">
        <v>56</v>
      </c>
      <c r="D22" s="11">
        <v>19</v>
      </c>
      <c r="E22" s="12" t="s">
        <v>57</v>
      </c>
      <c r="F22" s="13"/>
      <c r="G22" s="12"/>
      <c r="H22" s="13"/>
      <c r="I22" s="17">
        <v>3.9167000000000001</v>
      </c>
      <c r="J22" s="14">
        <v>74.417299999999997</v>
      </c>
      <c r="K22" s="15">
        <f t="shared" si="0"/>
        <v>3.1333600000000001</v>
      </c>
      <c r="L22" s="15">
        <f>K22*D22</f>
        <v>59.533840000000005</v>
      </c>
      <c r="M22" s="15"/>
      <c r="N22" s="15"/>
    </row>
    <row r="23" spans="1:14" s="8" customFormat="1" x14ac:dyDescent="0.45">
      <c r="A23" s="9" t="s">
        <v>58</v>
      </c>
      <c r="B23" s="10" t="s">
        <v>59</v>
      </c>
      <c r="C23" s="9" t="s">
        <v>14</v>
      </c>
      <c r="D23" s="13">
        <v>3</v>
      </c>
      <c r="E23" s="12">
        <v>43253</v>
      </c>
      <c r="F23" s="13"/>
      <c r="G23" s="18"/>
      <c r="H23" s="13"/>
      <c r="I23" s="17">
        <v>29</v>
      </c>
      <c r="J23" s="14">
        <v>87</v>
      </c>
      <c r="K23" s="15">
        <f t="shared" si="0"/>
        <v>23.200000000000003</v>
      </c>
      <c r="L23" s="15">
        <f>K23*D23</f>
        <v>69.600000000000009</v>
      </c>
      <c r="M23" s="15"/>
      <c r="N23" s="15"/>
    </row>
    <row r="24" spans="1:14" s="8" customFormat="1" x14ac:dyDescent="0.45">
      <c r="A24" s="9" t="s">
        <v>60</v>
      </c>
      <c r="B24" s="10" t="s">
        <v>61</v>
      </c>
      <c r="C24" s="9" t="s">
        <v>14</v>
      </c>
      <c r="D24" s="13">
        <v>2</v>
      </c>
      <c r="E24" s="12">
        <v>43678</v>
      </c>
      <c r="F24" s="13"/>
      <c r="G24" s="12"/>
      <c r="H24" s="13"/>
      <c r="I24" s="17">
        <v>73.5</v>
      </c>
      <c r="J24" s="14">
        <v>147</v>
      </c>
      <c r="K24" s="15">
        <f t="shared" si="0"/>
        <v>58.800000000000004</v>
      </c>
      <c r="L24" s="15">
        <f>K24*D24</f>
        <v>117.60000000000001</v>
      </c>
      <c r="M24" s="15"/>
      <c r="N24" s="15"/>
    </row>
    <row r="25" spans="1:14" s="8" customFormat="1" x14ac:dyDescent="0.45">
      <c r="A25" s="9" t="s">
        <v>62</v>
      </c>
      <c r="B25" s="10" t="s">
        <v>63</v>
      </c>
      <c r="C25" s="9" t="s">
        <v>14</v>
      </c>
      <c r="D25" s="13">
        <v>2</v>
      </c>
      <c r="E25" s="12">
        <v>43987</v>
      </c>
      <c r="F25" s="13"/>
      <c r="G25" s="12"/>
      <c r="H25" s="13"/>
      <c r="I25" s="17">
        <v>28.75</v>
      </c>
      <c r="J25" s="14">
        <v>57.5</v>
      </c>
      <c r="K25" s="15">
        <f t="shared" si="0"/>
        <v>23</v>
      </c>
      <c r="L25" s="15">
        <f>K25*D25</f>
        <v>46</v>
      </c>
      <c r="M25" s="15"/>
      <c r="N25" s="15"/>
    </row>
    <row r="26" spans="1:14" s="8" customFormat="1" x14ac:dyDescent="0.45">
      <c r="A26" s="9" t="s">
        <v>64</v>
      </c>
      <c r="B26" s="10" t="s">
        <v>65</v>
      </c>
      <c r="C26" s="9" t="s">
        <v>14</v>
      </c>
      <c r="D26" s="13">
        <v>2</v>
      </c>
      <c r="E26" s="12">
        <v>43628</v>
      </c>
      <c r="F26" s="13"/>
      <c r="G26" s="12"/>
      <c r="H26" s="13"/>
      <c r="I26" s="17">
        <v>53.25</v>
      </c>
      <c r="J26" s="14">
        <v>106.5</v>
      </c>
      <c r="K26" s="15">
        <f t="shared" si="0"/>
        <v>42.6</v>
      </c>
      <c r="L26" s="15">
        <f>K26*D26</f>
        <v>85.2</v>
      </c>
      <c r="M26" s="15"/>
      <c r="N26" s="15"/>
    </row>
    <row r="27" spans="1:14" s="8" customFormat="1" x14ac:dyDescent="0.45">
      <c r="A27" s="9" t="s">
        <v>66</v>
      </c>
      <c r="B27" s="10" t="s">
        <v>67</v>
      </c>
      <c r="C27" s="9" t="s">
        <v>26</v>
      </c>
      <c r="D27" s="13">
        <v>3</v>
      </c>
      <c r="E27" s="12">
        <v>42931</v>
      </c>
      <c r="F27" s="13"/>
      <c r="G27" s="12"/>
      <c r="H27" s="13"/>
      <c r="I27" s="17">
        <v>230</v>
      </c>
      <c r="J27" s="14">
        <v>0</v>
      </c>
      <c r="K27" s="15">
        <v>0</v>
      </c>
      <c r="L27" s="15">
        <v>0</v>
      </c>
      <c r="M27" s="15">
        <f>I27*0.5</f>
        <v>115</v>
      </c>
      <c r="N27" s="15">
        <f>M27*D27</f>
        <v>345</v>
      </c>
    </row>
    <row r="28" spans="1:14" s="8" customFormat="1" x14ac:dyDescent="0.45">
      <c r="A28" s="9" t="s">
        <v>68</v>
      </c>
      <c r="B28" s="10" t="s">
        <v>69</v>
      </c>
      <c r="C28" s="9" t="s">
        <v>17</v>
      </c>
      <c r="D28" s="13">
        <v>2</v>
      </c>
      <c r="E28" s="12">
        <v>43070</v>
      </c>
      <c r="F28" s="13"/>
      <c r="G28" s="12"/>
      <c r="H28" s="13"/>
      <c r="I28" s="17">
        <v>106</v>
      </c>
      <c r="J28" s="14">
        <v>212</v>
      </c>
      <c r="K28" s="15">
        <f>I28*0.8</f>
        <v>84.800000000000011</v>
      </c>
      <c r="L28" s="15">
        <f>K28*D28</f>
        <v>169.60000000000002</v>
      </c>
      <c r="M28" s="15"/>
      <c r="N28" s="15"/>
    </row>
    <row r="29" spans="1:14" s="8" customFormat="1" x14ac:dyDescent="0.45">
      <c r="A29" s="9" t="s">
        <v>70</v>
      </c>
      <c r="B29" s="10" t="s">
        <v>71</v>
      </c>
      <c r="C29" s="9" t="s">
        <v>17</v>
      </c>
      <c r="D29" s="13">
        <v>4</v>
      </c>
      <c r="E29" s="12">
        <v>42979</v>
      </c>
      <c r="F29" s="13">
        <v>1</v>
      </c>
      <c r="G29" s="12">
        <v>43132</v>
      </c>
      <c r="H29" s="13">
        <v>3</v>
      </c>
      <c r="I29" s="17">
        <v>86</v>
      </c>
      <c r="J29" s="14">
        <v>344</v>
      </c>
      <c r="K29" s="15">
        <f t="shared" ref="K29:K55" si="1">I29*0.8</f>
        <v>68.8</v>
      </c>
      <c r="L29" s="15">
        <f>K29*D29</f>
        <v>275.2</v>
      </c>
      <c r="M29" s="15"/>
      <c r="N29" s="15"/>
    </row>
    <row r="30" spans="1:14" s="24" customFormat="1" x14ac:dyDescent="0.45">
      <c r="A30" s="19" t="s">
        <v>72</v>
      </c>
      <c r="B30" s="20" t="s">
        <v>73</v>
      </c>
      <c r="C30" s="19" t="s">
        <v>17</v>
      </c>
      <c r="D30" s="13">
        <v>2</v>
      </c>
      <c r="E30" s="12">
        <v>42979</v>
      </c>
      <c r="F30" s="13"/>
      <c r="G30" s="12"/>
      <c r="H30" s="13"/>
      <c r="I30" s="21">
        <v>125</v>
      </c>
      <c r="J30" s="22">
        <v>250</v>
      </c>
      <c r="K30" s="23">
        <f t="shared" si="1"/>
        <v>100</v>
      </c>
      <c r="L30" s="23">
        <f>K30*D30</f>
        <v>200</v>
      </c>
      <c r="M30" s="23"/>
      <c r="N30" s="23"/>
    </row>
    <row r="31" spans="1:14" s="8" customFormat="1" x14ac:dyDescent="0.45">
      <c r="A31" s="9" t="s">
        <v>74</v>
      </c>
      <c r="B31" s="10" t="s">
        <v>75</v>
      </c>
      <c r="C31" s="9" t="s">
        <v>14</v>
      </c>
      <c r="D31" s="13">
        <v>1</v>
      </c>
      <c r="E31" s="12">
        <v>43017</v>
      </c>
      <c r="F31" s="13"/>
      <c r="G31" s="12"/>
      <c r="H31" s="13"/>
      <c r="I31" s="17">
        <v>128</v>
      </c>
      <c r="J31" s="14">
        <v>128</v>
      </c>
      <c r="K31" s="15">
        <f t="shared" si="1"/>
        <v>102.4</v>
      </c>
      <c r="L31" s="15">
        <f>K31*D31</f>
        <v>102.4</v>
      </c>
      <c r="M31" s="15"/>
      <c r="N31" s="15"/>
    </row>
    <row r="32" spans="1:14" s="8" customFormat="1" x14ac:dyDescent="0.45">
      <c r="A32" s="9" t="s">
        <v>76</v>
      </c>
      <c r="B32" s="10" t="s">
        <v>77</v>
      </c>
      <c r="C32" s="9" t="s">
        <v>14</v>
      </c>
      <c r="D32" s="11">
        <v>2</v>
      </c>
      <c r="E32" s="12">
        <v>43022</v>
      </c>
      <c r="F32" s="13"/>
      <c r="G32" s="12"/>
      <c r="H32" s="13"/>
      <c r="I32" s="17">
        <v>165</v>
      </c>
      <c r="J32" s="22">
        <v>330</v>
      </c>
      <c r="K32" s="15">
        <f t="shared" si="1"/>
        <v>132</v>
      </c>
      <c r="L32" s="15">
        <f>K32*D32</f>
        <v>264</v>
      </c>
      <c r="M32" s="15"/>
      <c r="N32" s="15"/>
    </row>
    <row r="33" spans="1:15" s="8" customFormat="1" x14ac:dyDescent="0.45">
      <c r="A33" s="9" t="s">
        <v>78</v>
      </c>
      <c r="B33" s="10" t="s">
        <v>79</v>
      </c>
      <c r="C33" s="9" t="s">
        <v>26</v>
      </c>
      <c r="D33" s="13">
        <v>2</v>
      </c>
      <c r="E33" s="12">
        <v>43146</v>
      </c>
      <c r="F33" s="13"/>
      <c r="G33" s="12"/>
      <c r="H33" s="13"/>
      <c r="I33" s="17">
        <v>160</v>
      </c>
      <c r="J33" s="22">
        <v>320</v>
      </c>
      <c r="K33" s="15">
        <f t="shared" si="1"/>
        <v>128</v>
      </c>
      <c r="L33" s="15">
        <f>K33*D33</f>
        <v>256</v>
      </c>
      <c r="M33" s="15"/>
      <c r="N33" s="15"/>
    </row>
    <row r="34" spans="1:15" s="8" customFormat="1" x14ac:dyDescent="0.45">
      <c r="A34" s="9" t="s">
        <v>80</v>
      </c>
      <c r="B34" s="10" t="s">
        <v>81</v>
      </c>
      <c r="C34" s="9" t="s">
        <v>26</v>
      </c>
      <c r="D34" s="13">
        <v>2</v>
      </c>
      <c r="E34" s="12">
        <v>43079</v>
      </c>
      <c r="F34" s="13"/>
      <c r="G34" s="12"/>
      <c r="H34" s="13"/>
      <c r="I34" s="17">
        <v>160</v>
      </c>
      <c r="J34" s="22">
        <v>320</v>
      </c>
      <c r="K34" s="15">
        <f t="shared" si="1"/>
        <v>128</v>
      </c>
      <c r="L34" s="15">
        <f>K34*D34</f>
        <v>256</v>
      </c>
      <c r="M34" s="15"/>
      <c r="N34" s="15"/>
    </row>
    <row r="35" spans="1:15" s="8" customFormat="1" x14ac:dyDescent="0.45">
      <c r="A35" s="9" t="s">
        <v>82</v>
      </c>
      <c r="B35" s="10" t="s">
        <v>83</v>
      </c>
      <c r="C35" s="9" t="s">
        <v>84</v>
      </c>
      <c r="D35" s="11">
        <v>5</v>
      </c>
      <c r="E35" s="12">
        <v>43009</v>
      </c>
      <c r="F35" s="13"/>
      <c r="G35" s="12"/>
      <c r="H35" s="13"/>
      <c r="I35" s="14">
        <v>27</v>
      </c>
      <c r="J35" s="22">
        <v>135</v>
      </c>
      <c r="K35" s="15">
        <f t="shared" si="1"/>
        <v>21.6</v>
      </c>
      <c r="L35" s="15">
        <f>K35*D35</f>
        <v>108</v>
      </c>
      <c r="M35" s="15"/>
      <c r="N35" s="15"/>
    </row>
    <row r="36" spans="1:15" s="8" customFormat="1" x14ac:dyDescent="0.45">
      <c r="A36" s="9" t="s">
        <v>85</v>
      </c>
      <c r="B36" s="10" t="s">
        <v>86</v>
      </c>
      <c r="C36" s="9" t="s">
        <v>17</v>
      </c>
      <c r="D36" s="13">
        <v>3</v>
      </c>
      <c r="E36" s="12">
        <v>43287</v>
      </c>
      <c r="F36" s="13"/>
      <c r="G36" s="12"/>
      <c r="H36" s="13"/>
      <c r="I36" s="17">
        <v>153</v>
      </c>
      <c r="J36" s="22">
        <v>459</v>
      </c>
      <c r="K36" s="15">
        <f t="shared" si="1"/>
        <v>122.4</v>
      </c>
      <c r="L36" s="15">
        <f>K36*D36</f>
        <v>367.20000000000005</v>
      </c>
      <c r="M36" s="15"/>
      <c r="N36" s="15"/>
    </row>
    <row r="37" spans="1:15" s="8" customFormat="1" x14ac:dyDescent="0.45">
      <c r="A37" s="9" t="s">
        <v>87</v>
      </c>
      <c r="B37" s="10" t="s">
        <v>88</v>
      </c>
      <c r="C37" s="9" t="s">
        <v>14</v>
      </c>
      <c r="D37" s="11">
        <v>1</v>
      </c>
      <c r="E37" s="12">
        <v>43191</v>
      </c>
      <c r="F37" s="13"/>
      <c r="G37" s="12"/>
      <c r="H37" s="13"/>
      <c r="I37" s="17">
        <v>59.75</v>
      </c>
      <c r="J37" s="22">
        <v>59.75</v>
      </c>
      <c r="K37" s="15">
        <f t="shared" si="1"/>
        <v>47.800000000000004</v>
      </c>
      <c r="L37" s="15">
        <f>K37*D37</f>
        <v>47.800000000000004</v>
      </c>
      <c r="M37" s="15"/>
      <c r="N37" s="15"/>
    </row>
    <row r="38" spans="1:15" s="8" customFormat="1" x14ac:dyDescent="0.45">
      <c r="A38" s="9" t="s">
        <v>89</v>
      </c>
      <c r="B38" s="10" t="s">
        <v>90</v>
      </c>
      <c r="C38" s="9" t="s">
        <v>14</v>
      </c>
      <c r="D38" s="11">
        <v>2</v>
      </c>
      <c r="E38" s="12">
        <v>43313</v>
      </c>
      <c r="F38" s="13"/>
      <c r="G38" s="12"/>
      <c r="H38" s="13"/>
      <c r="I38" s="17">
        <v>114</v>
      </c>
      <c r="J38" s="22">
        <v>228</v>
      </c>
      <c r="K38" s="15">
        <f t="shared" si="1"/>
        <v>91.2</v>
      </c>
      <c r="L38" s="15">
        <f>K38*D38</f>
        <v>182.4</v>
      </c>
      <c r="M38" s="15"/>
      <c r="N38" s="15"/>
    </row>
    <row r="39" spans="1:15" s="8" customFormat="1" x14ac:dyDescent="0.45">
      <c r="A39" s="9" t="s">
        <v>91</v>
      </c>
      <c r="B39" s="10" t="s">
        <v>92</v>
      </c>
      <c r="C39" s="9" t="s">
        <v>56</v>
      </c>
      <c r="D39" s="13">
        <v>63</v>
      </c>
      <c r="E39" s="12" t="s">
        <v>57</v>
      </c>
      <c r="F39" s="13"/>
      <c r="G39" s="12"/>
      <c r="H39" s="13"/>
      <c r="I39" s="17">
        <v>2.4722</v>
      </c>
      <c r="J39" s="22">
        <v>155.74860000000001</v>
      </c>
      <c r="K39" s="15">
        <f t="shared" si="1"/>
        <v>1.97776</v>
      </c>
      <c r="L39" s="15">
        <f>K39*D39</f>
        <v>124.59887999999999</v>
      </c>
      <c r="M39" s="15"/>
      <c r="N39" s="15"/>
    </row>
    <row r="40" spans="1:15" s="8" customFormat="1" x14ac:dyDescent="0.45">
      <c r="A40" s="9" t="s">
        <v>93</v>
      </c>
      <c r="B40" s="10" t="s">
        <v>94</v>
      </c>
      <c r="C40" s="9" t="s">
        <v>56</v>
      </c>
      <c r="D40" s="13">
        <v>20</v>
      </c>
      <c r="E40" s="12" t="s">
        <v>57</v>
      </c>
      <c r="F40" s="13"/>
      <c r="G40" s="12"/>
      <c r="H40" s="13"/>
      <c r="I40" s="17">
        <v>11.125</v>
      </c>
      <c r="J40" s="22">
        <v>222.5</v>
      </c>
      <c r="K40" s="15">
        <f t="shared" si="1"/>
        <v>8.9</v>
      </c>
      <c r="L40" s="15">
        <f>K40*D40</f>
        <v>178</v>
      </c>
      <c r="M40" s="15"/>
      <c r="N40" s="15"/>
    </row>
    <row r="41" spans="1:15" s="8" customFormat="1" x14ac:dyDescent="0.45">
      <c r="A41" s="9" t="s">
        <v>95</v>
      </c>
      <c r="B41" s="10" t="s">
        <v>96</v>
      </c>
      <c r="C41" s="9" t="s">
        <v>47</v>
      </c>
      <c r="D41" s="13">
        <v>33</v>
      </c>
      <c r="E41" s="12">
        <v>43161</v>
      </c>
      <c r="F41" s="13"/>
      <c r="G41" s="12"/>
      <c r="H41" s="13"/>
      <c r="I41" s="17">
        <v>5.5</v>
      </c>
      <c r="J41" s="22">
        <v>181.5</v>
      </c>
      <c r="K41" s="15">
        <f t="shared" si="1"/>
        <v>4.4000000000000004</v>
      </c>
      <c r="L41" s="15">
        <f>K41*D41</f>
        <v>145.20000000000002</v>
      </c>
      <c r="M41" s="15"/>
      <c r="N41" s="15"/>
    </row>
    <row r="42" spans="1:15" s="8" customFormat="1" x14ac:dyDescent="0.45">
      <c r="A42" s="9" t="s">
        <v>97</v>
      </c>
      <c r="B42" s="10" t="s">
        <v>98</v>
      </c>
      <c r="C42" s="9" t="s">
        <v>17</v>
      </c>
      <c r="D42" s="13">
        <v>5</v>
      </c>
      <c r="E42" s="12">
        <v>43634</v>
      </c>
      <c r="F42" s="13"/>
      <c r="G42" s="12"/>
      <c r="H42" s="13"/>
      <c r="I42" s="17">
        <v>60</v>
      </c>
      <c r="J42" s="22">
        <v>300</v>
      </c>
      <c r="K42" s="15">
        <f t="shared" si="1"/>
        <v>48</v>
      </c>
      <c r="L42" s="15">
        <f>K42*D42</f>
        <v>240</v>
      </c>
      <c r="M42" s="15"/>
      <c r="N42" s="15"/>
    </row>
    <row r="43" spans="1:15" s="8" customFormat="1" x14ac:dyDescent="0.45">
      <c r="A43" s="9" t="s">
        <v>99</v>
      </c>
      <c r="B43" s="10" t="s">
        <v>100</v>
      </c>
      <c r="C43" s="9" t="s">
        <v>14</v>
      </c>
      <c r="D43" s="11">
        <v>2</v>
      </c>
      <c r="E43" s="12">
        <v>43282</v>
      </c>
      <c r="F43" s="13"/>
      <c r="G43" s="12"/>
      <c r="H43" s="13"/>
      <c r="I43" s="17">
        <v>57.5</v>
      </c>
      <c r="J43" s="22">
        <v>115</v>
      </c>
      <c r="K43" s="15">
        <f t="shared" si="1"/>
        <v>46</v>
      </c>
      <c r="L43" s="15">
        <f>K43*D43</f>
        <v>92</v>
      </c>
      <c r="M43" s="15"/>
      <c r="N43" s="15"/>
    </row>
    <row r="44" spans="1:15" s="8" customFormat="1" x14ac:dyDescent="0.45">
      <c r="A44" s="9" t="s">
        <v>101</v>
      </c>
      <c r="B44" s="10" t="s">
        <v>102</v>
      </c>
      <c r="C44" s="9" t="s">
        <v>14</v>
      </c>
      <c r="D44" s="11">
        <v>2</v>
      </c>
      <c r="E44" s="12">
        <v>43381</v>
      </c>
      <c r="F44" s="13"/>
      <c r="G44" s="12"/>
      <c r="H44" s="13"/>
      <c r="I44" s="17">
        <v>28</v>
      </c>
      <c r="J44" s="22">
        <v>56</v>
      </c>
      <c r="K44" s="15">
        <f t="shared" si="1"/>
        <v>22.400000000000002</v>
      </c>
      <c r="L44" s="15">
        <f>K44*D44</f>
        <v>44.800000000000004</v>
      </c>
      <c r="M44" s="15"/>
      <c r="N44" s="15"/>
    </row>
    <row r="45" spans="1:15" s="8" customFormat="1" x14ac:dyDescent="0.45">
      <c r="A45" s="9" t="s">
        <v>103</v>
      </c>
      <c r="B45" s="10" t="s">
        <v>104</v>
      </c>
      <c r="C45" s="9" t="s">
        <v>17</v>
      </c>
      <c r="D45" s="13">
        <v>5</v>
      </c>
      <c r="E45" s="12">
        <v>43631</v>
      </c>
      <c r="F45" s="13"/>
      <c r="G45" s="12"/>
      <c r="H45" s="13"/>
      <c r="I45" s="17">
        <v>19</v>
      </c>
      <c r="J45" s="22">
        <v>95</v>
      </c>
      <c r="K45" s="15">
        <f t="shared" si="1"/>
        <v>15.200000000000001</v>
      </c>
      <c r="L45" s="15">
        <f>K45*D45</f>
        <v>76</v>
      </c>
      <c r="M45" s="15"/>
      <c r="N45" s="15"/>
    </row>
    <row r="46" spans="1:15" s="8" customFormat="1" x14ac:dyDescent="0.45">
      <c r="A46" s="9" t="s">
        <v>105</v>
      </c>
      <c r="B46" s="10" t="s">
        <v>106</v>
      </c>
      <c r="C46" s="9" t="s">
        <v>17</v>
      </c>
      <c r="D46" s="13">
        <v>6</v>
      </c>
      <c r="E46" s="12">
        <v>43618</v>
      </c>
      <c r="F46" s="13"/>
      <c r="G46" s="12"/>
      <c r="H46" s="13"/>
      <c r="I46" s="17">
        <v>30</v>
      </c>
      <c r="J46" s="22">
        <v>180</v>
      </c>
      <c r="K46" s="15">
        <f t="shared" si="1"/>
        <v>24</v>
      </c>
      <c r="L46" s="15">
        <f>K46*D46</f>
        <v>144</v>
      </c>
      <c r="M46" s="15"/>
      <c r="N46" s="15"/>
    </row>
    <row r="47" spans="1:15" s="8" customFormat="1" x14ac:dyDescent="0.45">
      <c r="A47" s="9" t="s">
        <v>107</v>
      </c>
      <c r="B47" s="10" t="s">
        <v>108</v>
      </c>
      <c r="C47" s="9" t="s">
        <v>26</v>
      </c>
      <c r="D47" s="25">
        <v>1</v>
      </c>
      <c r="E47" s="12" t="s">
        <v>57</v>
      </c>
      <c r="F47" s="26"/>
      <c r="G47" s="13"/>
      <c r="H47" s="12"/>
      <c r="I47" s="14">
        <v>211</v>
      </c>
      <c r="J47" s="27">
        <f>I47*D47</f>
        <v>211</v>
      </c>
      <c r="K47" s="15">
        <f t="shared" si="1"/>
        <v>168.8</v>
      </c>
      <c r="L47" s="15">
        <f t="shared" ref="L47:L55" si="2">K47*D47</f>
        <v>168.8</v>
      </c>
      <c r="M47" s="14"/>
      <c r="N47" s="28"/>
      <c r="O47" s="29"/>
    </row>
    <row r="48" spans="1:15" s="8" customFormat="1" x14ac:dyDescent="0.45">
      <c r="A48" s="9" t="s">
        <v>109</v>
      </c>
      <c r="B48" s="10" t="s">
        <v>110</v>
      </c>
      <c r="C48" s="9" t="s">
        <v>26</v>
      </c>
      <c r="D48" s="25">
        <v>1</v>
      </c>
      <c r="E48" s="12" t="s">
        <v>57</v>
      </c>
      <c r="F48" s="26"/>
      <c r="G48" s="13"/>
      <c r="H48" s="12"/>
      <c r="I48" s="14">
        <v>211</v>
      </c>
      <c r="J48" s="27">
        <f t="shared" ref="J48:J55" si="3">I48*D48</f>
        <v>211</v>
      </c>
      <c r="K48" s="15">
        <f t="shared" si="1"/>
        <v>168.8</v>
      </c>
      <c r="L48" s="15">
        <f t="shared" si="2"/>
        <v>168.8</v>
      </c>
      <c r="M48" s="14"/>
      <c r="N48" s="28"/>
      <c r="O48" s="29"/>
    </row>
    <row r="49" spans="1:15" s="8" customFormat="1" x14ac:dyDescent="0.45">
      <c r="A49" s="9" t="s">
        <v>111</v>
      </c>
      <c r="B49" s="10" t="s">
        <v>112</v>
      </c>
      <c r="C49" s="9" t="s">
        <v>84</v>
      </c>
      <c r="D49" s="25">
        <v>2</v>
      </c>
      <c r="E49" s="12" t="s">
        <v>57</v>
      </c>
      <c r="F49" s="26"/>
      <c r="G49" s="13"/>
      <c r="H49" s="12"/>
      <c r="I49" s="14">
        <v>185</v>
      </c>
      <c r="J49" s="27">
        <f t="shared" si="3"/>
        <v>370</v>
      </c>
      <c r="K49" s="15">
        <f t="shared" si="1"/>
        <v>148</v>
      </c>
      <c r="L49" s="15">
        <f t="shared" si="2"/>
        <v>296</v>
      </c>
      <c r="M49" s="14"/>
      <c r="N49" s="28"/>
      <c r="O49" s="29"/>
    </row>
    <row r="50" spans="1:15" s="8" customFormat="1" x14ac:dyDescent="0.45">
      <c r="A50" s="9" t="s">
        <v>113</v>
      </c>
      <c r="B50" s="10" t="s">
        <v>114</v>
      </c>
      <c r="C50" s="9" t="s">
        <v>84</v>
      </c>
      <c r="D50" s="25">
        <v>1</v>
      </c>
      <c r="E50" s="12" t="s">
        <v>57</v>
      </c>
      <c r="F50" s="26"/>
      <c r="G50" s="13"/>
      <c r="H50" s="12"/>
      <c r="I50" s="14">
        <v>185</v>
      </c>
      <c r="J50" s="27">
        <f t="shared" si="3"/>
        <v>185</v>
      </c>
      <c r="K50" s="15">
        <f t="shared" si="1"/>
        <v>148</v>
      </c>
      <c r="L50" s="15">
        <f t="shared" si="2"/>
        <v>148</v>
      </c>
      <c r="M50" s="14"/>
      <c r="N50" s="28"/>
      <c r="O50" s="29"/>
    </row>
    <row r="51" spans="1:15" s="8" customFormat="1" x14ac:dyDescent="0.45">
      <c r="A51" s="9" t="s">
        <v>115</v>
      </c>
      <c r="B51" s="10" t="s">
        <v>116</v>
      </c>
      <c r="C51" s="9" t="s">
        <v>26</v>
      </c>
      <c r="D51" s="25">
        <v>1</v>
      </c>
      <c r="E51" s="12" t="s">
        <v>57</v>
      </c>
      <c r="F51" s="26"/>
      <c r="G51" s="13"/>
      <c r="H51" s="12"/>
      <c r="I51" s="14">
        <v>505</v>
      </c>
      <c r="J51" s="27">
        <f t="shared" si="3"/>
        <v>505</v>
      </c>
      <c r="K51" s="15">
        <f t="shared" si="1"/>
        <v>404</v>
      </c>
      <c r="L51" s="15">
        <f t="shared" si="2"/>
        <v>404</v>
      </c>
      <c r="M51" s="14"/>
      <c r="N51" s="28"/>
      <c r="O51" s="29"/>
    </row>
    <row r="52" spans="1:15" s="8" customFormat="1" x14ac:dyDescent="0.45">
      <c r="A52" s="9" t="s">
        <v>117</v>
      </c>
      <c r="B52" s="10" t="s">
        <v>118</v>
      </c>
      <c r="C52" s="9" t="s">
        <v>84</v>
      </c>
      <c r="D52" s="25">
        <v>2</v>
      </c>
      <c r="E52" s="12" t="s">
        <v>57</v>
      </c>
      <c r="F52" s="26"/>
      <c r="G52" s="13"/>
      <c r="H52" s="12"/>
      <c r="I52" s="14">
        <v>225</v>
      </c>
      <c r="J52" s="27">
        <f t="shared" si="3"/>
        <v>450</v>
      </c>
      <c r="K52" s="15">
        <f t="shared" si="1"/>
        <v>180</v>
      </c>
      <c r="L52" s="15">
        <f t="shared" si="2"/>
        <v>360</v>
      </c>
      <c r="M52" s="14"/>
      <c r="N52" s="28"/>
      <c r="O52" s="29"/>
    </row>
    <row r="53" spans="1:15" s="8" customFormat="1" x14ac:dyDescent="0.45">
      <c r="A53" s="9" t="s">
        <v>119</v>
      </c>
      <c r="B53" s="10" t="s">
        <v>120</v>
      </c>
      <c r="C53" s="9" t="s">
        <v>17</v>
      </c>
      <c r="D53" s="25">
        <v>7</v>
      </c>
      <c r="E53" s="12">
        <v>43609</v>
      </c>
      <c r="F53" s="26"/>
      <c r="G53" s="13"/>
      <c r="H53" s="12"/>
      <c r="I53" s="30">
        <v>94</v>
      </c>
      <c r="J53" s="27">
        <f t="shared" si="3"/>
        <v>658</v>
      </c>
      <c r="K53" s="15">
        <f t="shared" si="1"/>
        <v>75.2</v>
      </c>
      <c r="L53" s="15">
        <f t="shared" si="2"/>
        <v>526.4</v>
      </c>
      <c r="M53" s="22"/>
      <c r="N53" s="28"/>
      <c r="O53" s="29"/>
    </row>
    <row r="54" spans="1:15" s="8" customFormat="1" x14ac:dyDescent="0.45">
      <c r="A54" s="9" t="s">
        <v>121</v>
      </c>
      <c r="B54" s="10" t="s">
        <v>122</v>
      </c>
      <c r="C54" s="9" t="s">
        <v>17</v>
      </c>
      <c r="D54" s="25">
        <v>4</v>
      </c>
      <c r="E54" s="12">
        <v>44071</v>
      </c>
      <c r="F54" s="26"/>
      <c r="G54" s="13"/>
      <c r="H54" s="12"/>
      <c r="I54" s="30">
        <v>15.833299999999999</v>
      </c>
      <c r="J54" s="27">
        <f t="shared" si="3"/>
        <v>63.333199999999998</v>
      </c>
      <c r="K54" s="15">
        <f t="shared" si="1"/>
        <v>12.666640000000001</v>
      </c>
      <c r="L54" s="15">
        <f t="shared" si="2"/>
        <v>50.666560000000004</v>
      </c>
      <c r="M54" s="22"/>
      <c r="N54" s="28"/>
      <c r="O54" s="29"/>
    </row>
    <row r="55" spans="1:15" s="8" customFormat="1" x14ac:dyDescent="0.45">
      <c r="A55" s="9" t="s">
        <v>123</v>
      </c>
      <c r="B55" s="10" t="s">
        <v>124</v>
      </c>
      <c r="C55" s="9" t="s">
        <v>17</v>
      </c>
      <c r="D55" s="25">
        <v>3</v>
      </c>
      <c r="E55" s="12">
        <v>43949</v>
      </c>
      <c r="F55" s="26"/>
      <c r="G55" s="13"/>
      <c r="H55" s="12"/>
      <c r="I55" s="30">
        <v>13.916700000000001</v>
      </c>
      <c r="J55" s="27">
        <f t="shared" si="3"/>
        <v>41.750100000000003</v>
      </c>
      <c r="K55" s="15">
        <f t="shared" si="1"/>
        <v>11.133360000000001</v>
      </c>
      <c r="L55" s="15">
        <f t="shared" si="2"/>
        <v>33.400080000000003</v>
      </c>
      <c r="M55" s="22"/>
      <c r="N55" s="28"/>
      <c r="O55" s="29"/>
    </row>
    <row r="57" spans="1:15" x14ac:dyDescent="0.45">
      <c r="B57" s="31">
        <v>42948</v>
      </c>
    </row>
  </sheetData>
  <conditionalFormatting sqref="G24:G46 G16:G22 G2 G4:G14">
    <cfRule type="cellIs" dxfId="33" priority="13" operator="equal">
      <formula>0</formula>
    </cfRule>
    <cfRule type="cellIs" dxfId="32" priority="14" operator="between">
      <formula>#REF!</formula>
      <formula>#REF!</formula>
    </cfRule>
    <cfRule type="cellIs" dxfId="31" priority="15" operator="between">
      <formula>#REF!</formula>
      <formula>#REF!</formula>
    </cfRule>
    <cfRule type="cellIs" dxfId="30" priority="16" operator="between">
      <formula>#REF!</formula>
      <formula>#REF!</formula>
    </cfRule>
    <cfRule type="cellIs" dxfId="29" priority="17" operator="lessThan">
      <formula>#REF!</formula>
    </cfRule>
  </conditionalFormatting>
  <conditionalFormatting sqref="H47:H52">
    <cfRule type="cellIs" dxfId="23" priority="8" operator="equal">
      <formula>0</formula>
    </cfRule>
  </conditionalFormatting>
  <conditionalFormatting sqref="H53:H55">
    <cfRule type="cellIs" dxfId="13" priority="3" operator="equal">
      <formula>0</formula>
    </cfRule>
    <cfRule type="cellIs" dxfId="12" priority="4" operator="between">
      <formula>$J$5</formula>
      <formula>$J$2</formula>
    </cfRule>
    <cfRule type="cellIs" dxfId="11" priority="5" operator="between">
      <formula>#REF!</formula>
      <formula>$J$5</formula>
    </cfRule>
    <cfRule type="cellIs" dxfId="10" priority="6" operator="between">
      <formula>#REF!</formula>
      <formula>#REF!</formula>
    </cfRule>
    <cfRule type="cellIs" dxfId="9" priority="7" operator="lessThan">
      <formula>#REF!</formula>
    </cfRule>
  </conditionalFormatting>
  <conditionalFormatting sqref="E2 E4:E55">
    <cfRule type="cellIs" dxfId="3" priority="2" operator="lessThan">
      <formula>$B$57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" operator="between" id="{4C4B2A5F-3F3A-4260-8D05-7439AAA6F0AA}">
            <xm:f>'[20160722_Stock for Sale_Original.xlsx]อื่นๆ_ALL'!#REF!</xm:f>
            <xm:f>'[20160722_Stock for Sale_Original.xlsx]อื่นๆ_ALL'!#REF!</xm:f>
            <x14:dxf>
              <fill>
                <patternFill>
                  <bgColor theme="6"/>
                </patternFill>
              </fill>
            </x14:dxf>
          </x14:cfRule>
          <x14:cfRule type="cellIs" priority="10" operator="between" id="{166F1C0C-D4A0-4D85-B630-55F75AE10646}">
            <xm:f>'[20160722_Stock for Sale_Original.xlsx]อื่นๆ_ALL'!#REF!</xm:f>
            <xm:f>'[20160722_Stock for Sale_Original.xlsx]อื่นๆ_ALL'!#REF!</xm:f>
            <x14:dxf>
              <fill>
                <patternFill>
                  <bgColor rgb="FFFFFF00"/>
                </patternFill>
              </fill>
            </x14:dxf>
          </x14:cfRule>
          <x14:cfRule type="cellIs" priority="11" operator="between" id="{79106D1C-4B5F-4801-A748-21D528D15F69}">
            <xm:f>'[20160722_Stock for Sale_Original.xlsx]อื่นๆ_ALL'!#REF!</xm:f>
            <xm:f>'[20160722_Stock for Sale_Original.xlsx]อื่นๆ_ALL'!#REF!</xm:f>
            <x14:dxf>
              <fill>
                <patternFill>
                  <bgColor theme="9"/>
                </patternFill>
              </fill>
            </x14:dxf>
          </x14:cfRule>
          <x14:cfRule type="cellIs" priority="12" operator="lessThan" id="{600FDE5B-B2C6-46F9-A227-1AD3AE118C20}">
            <xm:f>'[20160722_Stock for Sale_Original.xlsx]อื่นๆ_ALL'!#REF!</xm:f>
            <x14:dxf>
              <fill>
                <patternFill>
                  <bgColor rgb="FFFF0000"/>
                </patternFill>
              </fill>
            </x14:dxf>
          </x14:cfRule>
          <xm:sqref>H47:H52</xm:sqref>
        </x14:conditionalFormatting>
        <x14:conditionalFormatting xmlns:xm="http://schemas.microsoft.com/office/excel/2006/main">
          <x14:cfRule type="cellIs" priority="1" operator="lessThan" id="{86496A7E-1A68-49C9-856A-522F923C50C0}">
            <xm:f>'[20160722_Stock for Sale_Original.xlsx]อื่นๆ_ALL'!#REF!</xm:f>
            <x14:dxf>
              <fill>
                <patternFill>
                  <bgColor rgb="FFFFFF00"/>
                </patternFill>
              </fill>
            </x14:dxf>
          </x14:cfRule>
          <xm:sqref>E3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Nattharat</dc:creator>
  <cp:lastModifiedBy>Nattharat</cp:lastModifiedBy>
  <dcterms:created xsi:type="dcterms:W3CDTF">2016-07-22T09:55:38Z</dcterms:created>
  <dcterms:modified xsi:type="dcterms:W3CDTF">2016-07-22T13:33:23Z</dcterms:modified>
</cp:coreProperties>
</file>